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465" activeTab="0"/>
  </bookViews>
  <sheets>
    <sheet name="ヒストグラム２群比較" sheetId="1" r:id="rId1"/>
    <sheet name="ヒストグラム" sheetId="2" r:id="rId2"/>
    <sheet name="Sheet2" sheetId="3" r:id="rId3"/>
    <sheet name="Sheet3" sheetId="4" r:id="rId4"/>
    <sheet name="ヒストグラム２群比較(例)" sheetId="5" r:id="rId5"/>
    <sheet name="ヒストグラム(例)" sheetId="6" r:id="rId6"/>
  </sheets>
  <definedNames/>
  <calcPr fullCalcOnLoad="1"/>
</workbook>
</file>

<file path=xl/sharedStrings.xml><?xml version="1.0" encoding="utf-8"?>
<sst xmlns="http://schemas.openxmlformats.org/spreadsheetml/2006/main" count="92" uniqueCount="29">
  <si>
    <t>の欄にデータを入力して下さい。</t>
  </si>
  <si>
    <t>最小値＝</t>
  </si>
  <si>
    <t>最大値＝</t>
  </si>
  <si>
    <t>仮の区間数＝</t>
  </si>
  <si>
    <t>データ数n＝</t>
  </si>
  <si>
    <t>区間幅c＝</t>
  </si>
  <si>
    <t>仮の区間幅＝</t>
  </si>
  <si>
    <t>最小値</t>
  </si>
  <si>
    <t>きざみ</t>
  </si>
  <si>
    <t>区間幅</t>
  </si>
  <si>
    <t>区間No.</t>
  </si>
  <si>
    <t>きざみ＝</t>
  </si>
  <si>
    <t>No.</t>
  </si>
  <si>
    <t>データ</t>
  </si>
  <si>
    <t>きざみ</t>
  </si>
  <si>
    <t>先週データ</t>
  </si>
  <si>
    <t>今週データ</t>
  </si>
  <si>
    <t>先週</t>
  </si>
  <si>
    <t>今週</t>
  </si>
  <si>
    <t>クラス下限</t>
  </si>
  <si>
    <t>クラス上限</t>
  </si>
  <si>
    <t>～</t>
  </si>
  <si>
    <t>階級値</t>
  </si>
  <si>
    <t>(スタージェスの式で自動計算）</t>
  </si>
  <si>
    <t>きざみ＝</t>
  </si>
  <si>
    <t>No.</t>
  </si>
  <si>
    <t>～</t>
  </si>
  <si>
    <t>きざみ＝</t>
  </si>
  <si>
    <t>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</si>
</sst>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5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'ヒストグラム２群比較'!$G$39</c:f>
              <c:strCache>
                <c:ptCount val="1"/>
                <c:pt idx="0">
                  <c:v>先週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'ヒストグラム２群比較'!$F$40:$F$54</c:f>
              <c:strCache>
                <c:ptCount val="15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</c:strCache>
            </c:strRef>
          </c:cat>
          <c:val>
            <c:numRef>
              <c:f>'ヒストグラム２群比較'!$G$40:$G$54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1"/>
          <c:tx>
            <c:strRef>
              <c:f>'ヒストグラム２群比較'!$H$39</c:f>
              <c:strCache>
                <c:ptCount val="1"/>
                <c:pt idx="0">
                  <c:v>今週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'ヒストグラム２群比較'!$F$40:$F$54</c:f>
              <c:strCache>
                <c:ptCount val="15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</c:strCache>
            </c:strRef>
          </c:cat>
          <c:val>
            <c:numRef>
              <c:f>'ヒストグラム２群比較'!$H$40:$H$54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4733503"/>
        <c:axId val="65492664"/>
      </c:barChart>
      <c:catAx>
        <c:axId val="14733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492664"/>
        <c:crosses val="autoZero"/>
        <c:auto val="1"/>
        <c:lblOffset val="100"/>
        <c:noMultiLvlLbl val="0"/>
      </c:catAx>
      <c:valAx>
        <c:axId val="654926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733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ヒストグラム!$G$39</c:f>
              <c:strCache>
                <c:ptCount val="1"/>
                <c:pt idx="0">
                  <c:v>先週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ヒストグラム!$F$40:$F$54</c:f>
              <c:strCache>
                <c:ptCount val="15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</c:strCache>
            </c:strRef>
          </c:cat>
          <c:val>
            <c:numRef>
              <c:f>ヒストグラム!$G$40:$G$54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2563065"/>
        <c:axId val="3305538"/>
      </c:barChart>
      <c:catAx>
        <c:axId val="52563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05538"/>
        <c:crosses val="autoZero"/>
        <c:auto val="1"/>
        <c:lblOffset val="100"/>
        <c:noMultiLvlLbl val="0"/>
      </c:catAx>
      <c:valAx>
        <c:axId val="33055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563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'ヒストグラム２群比較(例)'!$G$39</c:f>
              <c:strCache>
                <c:ptCount val="1"/>
                <c:pt idx="0">
                  <c:v>先週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'ヒストグラム２群比較(例)'!$F$40:$F$54</c:f>
              <c:strCache>
                <c:ptCount val="15"/>
                <c:pt idx="0">
                  <c:v>16.1</c:v>
                </c:pt>
                <c:pt idx="1">
                  <c:v>18.4</c:v>
                </c:pt>
                <c:pt idx="2">
                  <c:v>20.7</c:v>
                </c:pt>
                <c:pt idx="3">
                  <c:v>23</c:v>
                </c:pt>
                <c:pt idx="4">
                  <c:v>25.3</c:v>
                </c:pt>
                <c:pt idx="5">
                  <c:v>27.6</c:v>
                </c:pt>
                <c:pt idx="6">
                  <c:v>29.9</c:v>
                </c:pt>
                <c:pt idx="7">
                  <c:v>32.2</c:v>
                </c:pt>
                <c:pt idx="8">
                  <c:v>34.5</c:v>
                </c:pt>
                <c:pt idx="9">
                  <c:v>36.8</c:v>
                </c:pt>
                <c:pt idx="10">
                  <c:v>39.1</c:v>
                </c:pt>
                <c:pt idx="11">
                  <c:v>41.4</c:v>
                </c:pt>
                <c:pt idx="12">
                  <c:v>43.7</c:v>
                </c:pt>
                <c:pt idx="13">
                  <c:v>46</c:v>
                </c:pt>
                <c:pt idx="14">
                  <c:v>48.3</c:v>
                </c:pt>
              </c:strCache>
            </c:strRef>
          </c:cat>
          <c:val>
            <c:numRef>
              <c:f>'ヒストグラム２群比較(例)'!$G$40:$G$54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1"/>
          <c:tx>
            <c:strRef>
              <c:f>'ヒストグラム２群比較(例)'!$H$39</c:f>
              <c:strCache>
                <c:ptCount val="1"/>
                <c:pt idx="0">
                  <c:v>今週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'ヒストグラム２群比較(例)'!$F$40:$F$54</c:f>
              <c:strCache>
                <c:ptCount val="15"/>
                <c:pt idx="0">
                  <c:v>16.1</c:v>
                </c:pt>
                <c:pt idx="1">
                  <c:v>18.4</c:v>
                </c:pt>
                <c:pt idx="2">
                  <c:v>20.7</c:v>
                </c:pt>
                <c:pt idx="3">
                  <c:v>23</c:v>
                </c:pt>
                <c:pt idx="4">
                  <c:v>25.3</c:v>
                </c:pt>
                <c:pt idx="5">
                  <c:v>27.6</c:v>
                </c:pt>
                <c:pt idx="6">
                  <c:v>29.9</c:v>
                </c:pt>
                <c:pt idx="7">
                  <c:v>32.2</c:v>
                </c:pt>
                <c:pt idx="8">
                  <c:v>34.5</c:v>
                </c:pt>
                <c:pt idx="9">
                  <c:v>36.8</c:v>
                </c:pt>
                <c:pt idx="10">
                  <c:v>39.1</c:v>
                </c:pt>
                <c:pt idx="11">
                  <c:v>41.4</c:v>
                </c:pt>
                <c:pt idx="12">
                  <c:v>43.7</c:v>
                </c:pt>
                <c:pt idx="13">
                  <c:v>46</c:v>
                </c:pt>
                <c:pt idx="14">
                  <c:v>48.3</c:v>
                </c:pt>
              </c:strCache>
            </c:strRef>
          </c:cat>
          <c:val>
            <c:numRef>
              <c:f>'ヒストグラム２群比較(例)'!$H$40:$H$54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7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9749843"/>
        <c:axId val="66421996"/>
      </c:barChart>
      <c:catAx>
        <c:axId val="29749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421996"/>
        <c:crosses val="autoZero"/>
        <c:auto val="1"/>
        <c:lblOffset val="100"/>
        <c:noMultiLvlLbl val="0"/>
      </c:catAx>
      <c:valAx>
        <c:axId val="6642199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749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'ヒストグラム(例)'!$G$39</c:f>
              <c:strCache>
                <c:ptCount val="1"/>
                <c:pt idx="0">
                  <c:v>先週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'ヒストグラム(例)'!$F$40:$F$54</c:f>
              <c:strCache/>
            </c:strRef>
          </c:cat>
          <c:val>
            <c:numRef>
              <c:f>'ヒストグラム(例)'!$G$40:$G$54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0927053"/>
        <c:axId val="11472566"/>
      </c:barChart>
      <c:catAx>
        <c:axId val="60927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472566"/>
        <c:crosses val="autoZero"/>
        <c:auto val="1"/>
        <c:lblOffset val="100"/>
        <c:noMultiLvlLbl val="0"/>
      </c:catAx>
      <c:valAx>
        <c:axId val="114725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927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7</xdr:row>
      <xdr:rowOff>114300</xdr:rowOff>
    </xdr:from>
    <xdr:to>
      <xdr:col>16</xdr:col>
      <xdr:colOff>457200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5895975" y="1314450"/>
        <a:ext cx="5848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790575</xdr:colOff>
      <xdr:row>7</xdr:row>
      <xdr:rowOff>123825</xdr:rowOff>
    </xdr:from>
    <xdr:to>
      <xdr:col>16</xdr:col>
      <xdr:colOff>247650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5686425" y="1323975"/>
        <a:ext cx="58483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7</xdr:row>
      <xdr:rowOff>114300</xdr:rowOff>
    </xdr:from>
    <xdr:to>
      <xdr:col>16</xdr:col>
      <xdr:colOff>457200</xdr:colOff>
      <xdr:row>31</xdr:row>
      <xdr:rowOff>9525</xdr:rowOff>
    </xdr:to>
    <xdr:graphicFrame>
      <xdr:nvGraphicFramePr>
        <xdr:cNvPr id="1" name="Chart 5"/>
        <xdr:cNvGraphicFramePr/>
      </xdr:nvGraphicFramePr>
      <xdr:xfrm>
        <a:off x="5895975" y="1314450"/>
        <a:ext cx="5848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790575</xdr:colOff>
      <xdr:row>7</xdr:row>
      <xdr:rowOff>123825</xdr:rowOff>
    </xdr:from>
    <xdr:to>
      <xdr:col>16</xdr:col>
      <xdr:colOff>247650</xdr:colOff>
      <xdr:row>28</xdr:row>
      <xdr:rowOff>142875</xdr:rowOff>
    </xdr:to>
    <xdr:graphicFrame>
      <xdr:nvGraphicFramePr>
        <xdr:cNvPr id="1" name="Chart 2"/>
        <xdr:cNvGraphicFramePr/>
      </xdr:nvGraphicFramePr>
      <xdr:xfrm>
        <a:off x="5686425" y="1323975"/>
        <a:ext cx="58483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B8" sqref="B8"/>
    </sheetView>
  </sheetViews>
  <sheetFormatPr defaultColWidth="9.00390625" defaultRowHeight="13.5"/>
  <cols>
    <col min="2" max="2" width="10.25390625" style="0" customWidth="1"/>
    <col min="8" max="8" width="11.875" style="0" customWidth="1"/>
  </cols>
  <sheetData>
    <row r="1" spans="2:10" ht="13.5">
      <c r="B1" t="s">
        <v>24</v>
      </c>
      <c r="C1" s="2">
        <v>0.1</v>
      </c>
      <c r="E1" t="s">
        <v>1</v>
      </c>
      <c r="F1" s="3">
        <f>MIN(B8:B37)</f>
        <v>0</v>
      </c>
      <c r="H1" t="s">
        <v>3</v>
      </c>
      <c r="I1">
        <f>ROUND(LOG(C3,2)+1,0)</f>
        <v>6</v>
      </c>
      <c r="J1" t="s">
        <v>23</v>
      </c>
    </row>
    <row r="2" spans="2:9" ht="13.5">
      <c r="B2" t="s">
        <v>5</v>
      </c>
      <c r="C2" s="2">
        <f>ROUND(I2/C1,0)*C1</f>
        <v>0</v>
      </c>
      <c r="E2" t="s">
        <v>2</v>
      </c>
      <c r="F2" s="3">
        <f>MAX(B8:B37)</f>
        <v>0</v>
      </c>
      <c r="H2" t="s">
        <v>6</v>
      </c>
      <c r="I2">
        <f>(F2-F1)/I1</f>
        <v>0</v>
      </c>
    </row>
    <row r="3" spans="2:6" ht="13.5">
      <c r="B3" t="s">
        <v>4</v>
      </c>
      <c r="C3" s="2">
        <v>30</v>
      </c>
      <c r="F3" s="4"/>
    </row>
    <row r="5" spans="2:4" ht="13.5">
      <c r="B5" s="1"/>
      <c r="C5" s="8"/>
      <c r="D5" t="s">
        <v>0</v>
      </c>
    </row>
    <row r="6" spans="7:8" s="4" customFormat="1" ht="13.5">
      <c r="G6" s="4" t="s">
        <v>17</v>
      </c>
      <c r="H6" s="4" t="s">
        <v>18</v>
      </c>
    </row>
    <row r="7" spans="1:8" ht="13.5">
      <c r="A7" t="s">
        <v>25</v>
      </c>
      <c r="B7" t="s">
        <v>15</v>
      </c>
      <c r="C7" t="s">
        <v>16</v>
      </c>
      <c r="D7" t="s">
        <v>7</v>
      </c>
      <c r="E7" t="s">
        <v>8</v>
      </c>
      <c r="F7" t="s">
        <v>9</v>
      </c>
      <c r="G7" t="s">
        <v>10</v>
      </c>
      <c r="H7" t="s">
        <v>10</v>
      </c>
    </row>
    <row r="8" spans="1:8" ht="13.5">
      <c r="A8">
        <v>1</v>
      </c>
      <c r="B8" s="1"/>
      <c r="C8" s="8"/>
      <c r="D8">
        <f>F1</f>
        <v>0</v>
      </c>
      <c r="E8">
        <f>C1</f>
        <v>0.1</v>
      </c>
      <c r="F8">
        <f>C2</f>
        <v>0</v>
      </c>
      <c r="G8" s="4">
        <f aca="true" t="shared" si="0" ref="G8:G37">IF(B8&gt;0,ROUND((B8-D8+E8/2)/F8,0)+1,"")</f>
      </c>
      <c r="H8" s="4">
        <f aca="true" t="shared" si="1" ref="H8:H37">IF(C8&gt;0,ROUND((C8-D8+E8/2)/F8,0)+1,"")</f>
      </c>
    </row>
    <row r="9" spans="1:8" ht="13.5">
      <c r="A9">
        <f aca="true" t="shared" si="2" ref="A9:A37">A8+1</f>
        <v>2</v>
      </c>
      <c r="B9" s="1"/>
      <c r="C9" s="8"/>
      <c r="D9">
        <f aca="true" t="shared" si="3" ref="D9:D37">D8</f>
        <v>0</v>
      </c>
      <c r="E9">
        <f aca="true" t="shared" si="4" ref="E9:E37">E8</f>
        <v>0.1</v>
      </c>
      <c r="F9">
        <f aca="true" t="shared" si="5" ref="F9:F37">F8</f>
        <v>0</v>
      </c>
      <c r="G9" s="4">
        <f t="shared" si="0"/>
      </c>
      <c r="H9" s="4">
        <f t="shared" si="1"/>
      </c>
    </row>
    <row r="10" spans="1:8" ht="13.5">
      <c r="A10">
        <f t="shared" si="2"/>
        <v>3</v>
      </c>
      <c r="B10" s="1"/>
      <c r="C10" s="8"/>
      <c r="D10">
        <f t="shared" si="3"/>
        <v>0</v>
      </c>
      <c r="E10">
        <f t="shared" si="4"/>
        <v>0.1</v>
      </c>
      <c r="F10">
        <f t="shared" si="5"/>
        <v>0</v>
      </c>
      <c r="G10" s="4">
        <f t="shared" si="0"/>
      </c>
      <c r="H10" s="4">
        <f t="shared" si="1"/>
      </c>
    </row>
    <row r="11" spans="1:8" ht="13.5">
      <c r="A11">
        <f t="shared" si="2"/>
        <v>4</v>
      </c>
      <c r="B11" s="1"/>
      <c r="C11" s="8"/>
      <c r="D11">
        <f t="shared" si="3"/>
        <v>0</v>
      </c>
      <c r="E11">
        <f t="shared" si="4"/>
        <v>0.1</v>
      </c>
      <c r="F11">
        <f t="shared" si="5"/>
        <v>0</v>
      </c>
      <c r="G11" s="4">
        <f t="shared" si="0"/>
      </c>
      <c r="H11" s="4">
        <f t="shared" si="1"/>
      </c>
    </row>
    <row r="12" spans="1:8" ht="13.5">
      <c r="A12">
        <f t="shared" si="2"/>
        <v>5</v>
      </c>
      <c r="B12" s="1"/>
      <c r="C12" s="8"/>
      <c r="D12">
        <f t="shared" si="3"/>
        <v>0</v>
      </c>
      <c r="E12">
        <f t="shared" si="4"/>
        <v>0.1</v>
      </c>
      <c r="F12">
        <f t="shared" si="5"/>
        <v>0</v>
      </c>
      <c r="G12" s="4">
        <f t="shared" si="0"/>
      </c>
      <c r="H12" s="4">
        <f t="shared" si="1"/>
      </c>
    </row>
    <row r="13" spans="1:8" ht="13.5">
      <c r="A13">
        <f t="shared" si="2"/>
        <v>6</v>
      </c>
      <c r="B13" s="1"/>
      <c r="C13" s="8"/>
      <c r="D13">
        <f t="shared" si="3"/>
        <v>0</v>
      </c>
      <c r="E13">
        <f t="shared" si="4"/>
        <v>0.1</v>
      </c>
      <c r="F13">
        <f t="shared" si="5"/>
        <v>0</v>
      </c>
      <c r="G13" s="4">
        <f t="shared" si="0"/>
      </c>
      <c r="H13" s="4">
        <f t="shared" si="1"/>
      </c>
    </row>
    <row r="14" spans="1:8" ht="13.5">
      <c r="A14">
        <f t="shared" si="2"/>
        <v>7</v>
      </c>
      <c r="B14" s="1"/>
      <c r="C14" s="8"/>
      <c r="D14">
        <f t="shared" si="3"/>
        <v>0</v>
      </c>
      <c r="E14">
        <f t="shared" si="4"/>
        <v>0.1</v>
      </c>
      <c r="F14">
        <f t="shared" si="5"/>
        <v>0</v>
      </c>
      <c r="G14" s="4">
        <f t="shared" si="0"/>
      </c>
      <c r="H14" s="4">
        <f t="shared" si="1"/>
      </c>
    </row>
    <row r="15" spans="1:8" ht="13.5">
      <c r="A15">
        <f t="shared" si="2"/>
        <v>8</v>
      </c>
      <c r="B15" s="1"/>
      <c r="C15" s="8"/>
      <c r="D15">
        <f t="shared" si="3"/>
        <v>0</v>
      </c>
      <c r="E15">
        <f t="shared" si="4"/>
        <v>0.1</v>
      </c>
      <c r="F15">
        <f t="shared" si="5"/>
        <v>0</v>
      </c>
      <c r="G15" s="4">
        <f t="shared" si="0"/>
      </c>
      <c r="H15" s="4">
        <f t="shared" si="1"/>
      </c>
    </row>
    <row r="16" spans="1:8" ht="13.5">
      <c r="A16">
        <f t="shared" si="2"/>
        <v>9</v>
      </c>
      <c r="B16" s="1"/>
      <c r="C16" s="8"/>
      <c r="D16">
        <f t="shared" si="3"/>
        <v>0</v>
      </c>
      <c r="E16">
        <f t="shared" si="4"/>
        <v>0.1</v>
      </c>
      <c r="F16">
        <f t="shared" si="5"/>
        <v>0</v>
      </c>
      <c r="G16" s="4">
        <f t="shared" si="0"/>
      </c>
      <c r="H16" s="4">
        <f t="shared" si="1"/>
      </c>
    </row>
    <row r="17" spans="1:8" ht="13.5">
      <c r="A17">
        <f t="shared" si="2"/>
        <v>10</v>
      </c>
      <c r="B17" s="1"/>
      <c r="C17" s="8"/>
      <c r="D17">
        <f t="shared" si="3"/>
        <v>0</v>
      </c>
      <c r="E17">
        <f t="shared" si="4"/>
        <v>0.1</v>
      </c>
      <c r="F17">
        <f t="shared" si="5"/>
        <v>0</v>
      </c>
      <c r="G17" s="4">
        <f t="shared" si="0"/>
      </c>
      <c r="H17" s="4">
        <f t="shared" si="1"/>
      </c>
    </row>
    <row r="18" spans="1:8" ht="13.5">
      <c r="A18">
        <f t="shared" si="2"/>
        <v>11</v>
      </c>
      <c r="B18" s="1"/>
      <c r="C18" s="8"/>
      <c r="D18">
        <f t="shared" si="3"/>
        <v>0</v>
      </c>
      <c r="E18">
        <f t="shared" si="4"/>
        <v>0.1</v>
      </c>
      <c r="F18">
        <f t="shared" si="5"/>
        <v>0</v>
      </c>
      <c r="G18" s="4">
        <f t="shared" si="0"/>
      </c>
      <c r="H18" s="4">
        <f t="shared" si="1"/>
      </c>
    </row>
    <row r="19" spans="1:8" ht="13.5">
      <c r="A19">
        <f t="shared" si="2"/>
        <v>12</v>
      </c>
      <c r="B19" s="1"/>
      <c r="C19" s="8"/>
      <c r="D19">
        <f t="shared" si="3"/>
        <v>0</v>
      </c>
      <c r="E19">
        <f t="shared" si="4"/>
        <v>0.1</v>
      </c>
      <c r="F19">
        <f t="shared" si="5"/>
        <v>0</v>
      </c>
      <c r="G19" s="4">
        <f t="shared" si="0"/>
      </c>
      <c r="H19" s="4">
        <f t="shared" si="1"/>
      </c>
    </row>
    <row r="20" spans="1:8" ht="13.5">
      <c r="A20">
        <f t="shared" si="2"/>
        <v>13</v>
      </c>
      <c r="B20" s="1"/>
      <c r="C20" s="8"/>
      <c r="D20">
        <f t="shared" si="3"/>
        <v>0</v>
      </c>
      <c r="E20">
        <f t="shared" si="4"/>
        <v>0.1</v>
      </c>
      <c r="F20">
        <f t="shared" si="5"/>
        <v>0</v>
      </c>
      <c r="G20" s="4">
        <f t="shared" si="0"/>
      </c>
      <c r="H20" s="4">
        <f t="shared" si="1"/>
      </c>
    </row>
    <row r="21" spans="1:8" ht="13.5">
      <c r="A21">
        <f t="shared" si="2"/>
        <v>14</v>
      </c>
      <c r="B21" s="1"/>
      <c r="C21" s="8"/>
      <c r="D21">
        <f t="shared" si="3"/>
        <v>0</v>
      </c>
      <c r="E21">
        <f t="shared" si="4"/>
        <v>0.1</v>
      </c>
      <c r="F21">
        <f t="shared" si="5"/>
        <v>0</v>
      </c>
      <c r="G21" s="4">
        <f t="shared" si="0"/>
      </c>
      <c r="H21" s="4">
        <f t="shared" si="1"/>
      </c>
    </row>
    <row r="22" spans="1:8" ht="13.5">
      <c r="A22">
        <f t="shared" si="2"/>
        <v>15</v>
      </c>
      <c r="B22" s="1"/>
      <c r="C22" s="8"/>
      <c r="D22">
        <f t="shared" si="3"/>
        <v>0</v>
      </c>
      <c r="E22">
        <f t="shared" si="4"/>
        <v>0.1</v>
      </c>
      <c r="F22">
        <f t="shared" si="5"/>
        <v>0</v>
      </c>
      <c r="G22" s="4">
        <f t="shared" si="0"/>
      </c>
      <c r="H22" s="4">
        <f t="shared" si="1"/>
      </c>
    </row>
    <row r="23" spans="1:8" ht="13.5">
      <c r="A23">
        <f t="shared" si="2"/>
        <v>16</v>
      </c>
      <c r="B23" s="1"/>
      <c r="C23" s="8"/>
      <c r="D23">
        <f t="shared" si="3"/>
        <v>0</v>
      </c>
      <c r="E23">
        <f t="shared" si="4"/>
        <v>0.1</v>
      </c>
      <c r="F23">
        <f t="shared" si="5"/>
        <v>0</v>
      </c>
      <c r="G23" s="4">
        <f t="shared" si="0"/>
      </c>
      <c r="H23" s="4">
        <f t="shared" si="1"/>
      </c>
    </row>
    <row r="24" spans="1:8" ht="13.5">
      <c r="A24">
        <f t="shared" si="2"/>
        <v>17</v>
      </c>
      <c r="B24" s="1"/>
      <c r="C24" s="8"/>
      <c r="D24">
        <f t="shared" si="3"/>
        <v>0</v>
      </c>
      <c r="E24">
        <f t="shared" si="4"/>
        <v>0.1</v>
      </c>
      <c r="F24">
        <f t="shared" si="5"/>
        <v>0</v>
      </c>
      <c r="G24" s="4">
        <f t="shared" si="0"/>
      </c>
      <c r="H24" s="4">
        <f t="shared" si="1"/>
      </c>
    </row>
    <row r="25" spans="1:8" ht="13.5">
      <c r="A25">
        <f t="shared" si="2"/>
        <v>18</v>
      </c>
      <c r="B25" s="1"/>
      <c r="C25" s="8"/>
      <c r="D25">
        <f t="shared" si="3"/>
        <v>0</v>
      </c>
      <c r="E25">
        <f t="shared" si="4"/>
        <v>0.1</v>
      </c>
      <c r="F25">
        <f t="shared" si="5"/>
        <v>0</v>
      </c>
      <c r="G25" s="4">
        <f t="shared" si="0"/>
      </c>
      <c r="H25" s="4">
        <f t="shared" si="1"/>
      </c>
    </row>
    <row r="26" spans="1:8" ht="13.5">
      <c r="A26">
        <f t="shared" si="2"/>
        <v>19</v>
      </c>
      <c r="B26" s="1"/>
      <c r="C26" s="8"/>
      <c r="D26">
        <f t="shared" si="3"/>
        <v>0</v>
      </c>
      <c r="E26">
        <f t="shared" si="4"/>
        <v>0.1</v>
      </c>
      <c r="F26">
        <f t="shared" si="5"/>
        <v>0</v>
      </c>
      <c r="G26" s="4">
        <f t="shared" si="0"/>
      </c>
      <c r="H26" s="4">
        <f t="shared" si="1"/>
      </c>
    </row>
    <row r="27" spans="1:8" ht="13.5">
      <c r="A27">
        <f t="shared" si="2"/>
        <v>20</v>
      </c>
      <c r="B27" s="1"/>
      <c r="C27" s="8"/>
      <c r="D27">
        <f t="shared" si="3"/>
        <v>0</v>
      </c>
      <c r="E27">
        <f t="shared" si="4"/>
        <v>0.1</v>
      </c>
      <c r="F27">
        <f t="shared" si="5"/>
        <v>0</v>
      </c>
      <c r="G27" s="4">
        <f t="shared" si="0"/>
      </c>
      <c r="H27" s="4">
        <f t="shared" si="1"/>
      </c>
    </row>
    <row r="28" spans="1:8" ht="13.5">
      <c r="A28">
        <f t="shared" si="2"/>
        <v>21</v>
      </c>
      <c r="B28" s="1"/>
      <c r="C28" s="8"/>
      <c r="D28">
        <f t="shared" si="3"/>
        <v>0</v>
      </c>
      <c r="E28">
        <f t="shared" si="4"/>
        <v>0.1</v>
      </c>
      <c r="F28">
        <f t="shared" si="5"/>
        <v>0</v>
      </c>
      <c r="G28" s="4">
        <f t="shared" si="0"/>
      </c>
      <c r="H28" s="4">
        <f t="shared" si="1"/>
      </c>
    </row>
    <row r="29" spans="1:8" ht="13.5">
      <c r="A29">
        <f t="shared" si="2"/>
        <v>22</v>
      </c>
      <c r="B29" s="1"/>
      <c r="C29" s="8"/>
      <c r="D29">
        <f t="shared" si="3"/>
        <v>0</v>
      </c>
      <c r="E29">
        <f t="shared" si="4"/>
        <v>0.1</v>
      </c>
      <c r="F29">
        <f t="shared" si="5"/>
        <v>0</v>
      </c>
      <c r="G29" s="4">
        <f t="shared" si="0"/>
      </c>
      <c r="H29" s="4">
        <f t="shared" si="1"/>
      </c>
    </row>
    <row r="30" spans="1:8" ht="13.5">
      <c r="A30">
        <f t="shared" si="2"/>
        <v>23</v>
      </c>
      <c r="B30" s="1"/>
      <c r="C30" s="8"/>
      <c r="D30">
        <f t="shared" si="3"/>
        <v>0</v>
      </c>
      <c r="E30">
        <f t="shared" si="4"/>
        <v>0.1</v>
      </c>
      <c r="F30">
        <f t="shared" si="5"/>
        <v>0</v>
      </c>
      <c r="G30" s="4">
        <f t="shared" si="0"/>
      </c>
      <c r="H30" s="4">
        <f t="shared" si="1"/>
      </c>
    </row>
    <row r="31" spans="1:8" ht="13.5">
      <c r="A31">
        <f t="shared" si="2"/>
        <v>24</v>
      </c>
      <c r="B31" s="1"/>
      <c r="C31" s="8"/>
      <c r="D31">
        <f t="shared" si="3"/>
        <v>0</v>
      </c>
      <c r="E31">
        <f t="shared" si="4"/>
        <v>0.1</v>
      </c>
      <c r="F31">
        <f t="shared" si="5"/>
        <v>0</v>
      </c>
      <c r="G31" s="4">
        <f t="shared" si="0"/>
      </c>
      <c r="H31" s="4">
        <f t="shared" si="1"/>
      </c>
    </row>
    <row r="32" spans="1:8" ht="13.5">
      <c r="A32">
        <f t="shared" si="2"/>
        <v>25</v>
      </c>
      <c r="B32" s="1"/>
      <c r="C32" s="8"/>
      <c r="D32">
        <f t="shared" si="3"/>
        <v>0</v>
      </c>
      <c r="E32">
        <f t="shared" si="4"/>
        <v>0.1</v>
      </c>
      <c r="F32">
        <f t="shared" si="5"/>
        <v>0</v>
      </c>
      <c r="G32" s="4">
        <f t="shared" si="0"/>
      </c>
      <c r="H32" s="4">
        <f t="shared" si="1"/>
      </c>
    </row>
    <row r="33" spans="1:8" ht="13.5">
      <c r="A33">
        <f t="shared" si="2"/>
        <v>26</v>
      </c>
      <c r="B33" s="1"/>
      <c r="C33" s="8"/>
      <c r="D33">
        <f t="shared" si="3"/>
        <v>0</v>
      </c>
      <c r="E33">
        <f t="shared" si="4"/>
        <v>0.1</v>
      </c>
      <c r="F33">
        <f t="shared" si="5"/>
        <v>0</v>
      </c>
      <c r="G33" s="4">
        <f t="shared" si="0"/>
      </c>
      <c r="H33" s="4">
        <f t="shared" si="1"/>
      </c>
    </row>
    <row r="34" spans="1:8" ht="13.5">
      <c r="A34">
        <f t="shared" si="2"/>
        <v>27</v>
      </c>
      <c r="B34" s="1"/>
      <c r="C34" s="8"/>
      <c r="D34">
        <f t="shared" si="3"/>
        <v>0</v>
      </c>
      <c r="E34">
        <f t="shared" si="4"/>
        <v>0.1</v>
      </c>
      <c r="F34">
        <f t="shared" si="5"/>
        <v>0</v>
      </c>
      <c r="G34" s="4">
        <f t="shared" si="0"/>
      </c>
      <c r="H34" s="4">
        <f t="shared" si="1"/>
      </c>
    </row>
    <row r="35" spans="1:8" ht="13.5">
      <c r="A35">
        <f t="shared" si="2"/>
        <v>28</v>
      </c>
      <c r="B35" s="1"/>
      <c r="C35" s="8"/>
      <c r="D35">
        <f t="shared" si="3"/>
        <v>0</v>
      </c>
      <c r="E35">
        <f t="shared" si="4"/>
        <v>0.1</v>
      </c>
      <c r="F35">
        <f t="shared" si="5"/>
        <v>0</v>
      </c>
      <c r="G35" s="4">
        <f t="shared" si="0"/>
      </c>
      <c r="H35" s="4">
        <f t="shared" si="1"/>
      </c>
    </row>
    <row r="36" spans="1:8" ht="13.5">
      <c r="A36">
        <f t="shared" si="2"/>
        <v>29</v>
      </c>
      <c r="B36" s="1"/>
      <c r="C36" s="8"/>
      <c r="D36">
        <f t="shared" si="3"/>
        <v>0</v>
      </c>
      <c r="E36">
        <f t="shared" si="4"/>
        <v>0.1</v>
      </c>
      <c r="F36">
        <f t="shared" si="5"/>
        <v>0</v>
      </c>
      <c r="G36" s="4">
        <f t="shared" si="0"/>
      </c>
      <c r="H36" s="4">
        <f t="shared" si="1"/>
      </c>
    </row>
    <row r="37" spans="1:8" ht="13.5">
      <c r="A37">
        <f t="shared" si="2"/>
        <v>30</v>
      </c>
      <c r="B37" s="1"/>
      <c r="C37" s="8"/>
      <c r="D37">
        <f t="shared" si="3"/>
        <v>0</v>
      </c>
      <c r="E37">
        <f t="shared" si="4"/>
        <v>0.1</v>
      </c>
      <c r="F37">
        <f t="shared" si="5"/>
        <v>0</v>
      </c>
      <c r="G37" s="4">
        <f t="shared" si="0"/>
      </c>
      <c r="H37" s="4">
        <f t="shared" si="1"/>
      </c>
    </row>
    <row r="38" s="4" customFormat="1" ht="13.5"/>
    <row r="39" spans="1:8" ht="13.5">
      <c r="A39" t="s">
        <v>9</v>
      </c>
      <c r="C39" s="5" t="s">
        <v>19</v>
      </c>
      <c r="D39" s="5"/>
      <c r="E39" s="5" t="s">
        <v>20</v>
      </c>
      <c r="F39" s="7" t="s">
        <v>22</v>
      </c>
      <c r="G39" s="7" t="s">
        <v>17</v>
      </c>
      <c r="H39" s="7" t="s">
        <v>18</v>
      </c>
    </row>
    <row r="40" spans="1:9" ht="13.5">
      <c r="A40">
        <f>C2</f>
        <v>0</v>
      </c>
      <c r="C40" s="5">
        <f>F1-C1/2</f>
        <v>-0.05</v>
      </c>
      <c r="D40" s="6" t="s">
        <v>26</v>
      </c>
      <c r="E40" s="5">
        <f>C40+C2</f>
        <v>-0.05</v>
      </c>
      <c r="F40" s="6" t="str">
        <f aca="true" t="shared" si="6" ref="F40:F54">FIXED((C40+E40)/2,1)</f>
        <v>-0.1</v>
      </c>
      <c r="G40" s="5">
        <f>COUNTIF(G8:G37,"=1")</f>
        <v>0</v>
      </c>
      <c r="H40" s="5">
        <f>COUNTIF(H8:H37,"=1")</f>
        <v>0</v>
      </c>
      <c r="I40">
        <v>1</v>
      </c>
    </row>
    <row r="41" spans="1:9" ht="13.5">
      <c r="A41">
        <f aca="true" t="shared" si="7" ref="A41:A54">A40</f>
        <v>0</v>
      </c>
      <c r="C41" s="5">
        <f aca="true" t="shared" si="8" ref="C41:C54">C40+A41</f>
        <v>-0.05</v>
      </c>
      <c r="D41" s="6" t="str">
        <f aca="true" t="shared" si="9" ref="D41:D54">D40</f>
        <v>～</v>
      </c>
      <c r="E41" s="5">
        <f aca="true" t="shared" si="10" ref="E41:E54">E40+A41</f>
        <v>-0.05</v>
      </c>
      <c r="F41" s="6" t="str">
        <f t="shared" si="6"/>
        <v>-0.1</v>
      </c>
      <c r="G41" s="5">
        <f>COUNTIF(G8:G37,"=2")</f>
        <v>0</v>
      </c>
      <c r="H41" s="5">
        <f>COUNTIF(H8:H37,"=2")</f>
        <v>0</v>
      </c>
      <c r="I41">
        <v>2</v>
      </c>
    </row>
    <row r="42" spans="1:9" ht="13.5">
      <c r="A42">
        <f t="shared" si="7"/>
        <v>0</v>
      </c>
      <c r="C42" s="5">
        <f t="shared" si="8"/>
        <v>-0.05</v>
      </c>
      <c r="D42" s="6" t="str">
        <f t="shared" si="9"/>
        <v>～</v>
      </c>
      <c r="E42" s="5">
        <f t="shared" si="10"/>
        <v>-0.05</v>
      </c>
      <c r="F42" s="6" t="str">
        <f t="shared" si="6"/>
        <v>-0.1</v>
      </c>
      <c r="G42" s="5">
        <f>COUNTIF(G8:G37,"=3")</f>
        <v>0</v>
      </c>
      <c r="H42" s="5">
        <f>COUNTIF(H8:H37,"=3")</f>
        <v>0</v>
      </c>
      <c r="I42">
        <v>3</v>
      </c>
    </row>
    <row r="43" spans="1:9" ht="13.5">
      <c r="A43">
        <f t="shared" si="7"/>
        <v>0</v>
      </c>
      <c r="C43" s="5">
        <f t="shared" si="8"/>
        <v>-0.05</v>
      </c>
      <c r="D43" s="6" t="str">
        <f t="shared" si="9"/>
        <v>～</v>
      </c>
      <c r="E43" s="5">
        <f t="shared" si="10"/>
        <v>-0.05</v>
      </c>
      <c r="F43" s="6" t="str">
        <f t="shared" si="6"/>
        <v>-0.1</v>
      </c>
      <c r="G43" s="5">
        <f>COUNTIF(G8:G37,"=4")</f>
        <v>0</v>
      </c>
      <c r="H43" s="5">
        <f>COUNTIF(H8:H37,"=4")</f>
        <v>0</v>
      </c>
      <c r="I43">
        <v>4</v>
      </c>
    </row>
    <row r="44" spans="1:9" ht="13.5">
      <c r="A44">
        <f t="shared" si="7"/>
        <v>0</v>
      </c>
      <c r="C44" s="5">
        <f t="shared" si="8"/>
        <v>-0.05</v>
      </c>
      <c r="D44" s="6" t="str">
        <f t="shared" si="9"/>
        <v>～</v>
      </c>
      <c r="E44" s="5">
        <f t="shared" si="10"/>
        <v>-0.05</v>
      </c>
      <c r="F44" s="6" t="str">
        <f t="shared" si="6"/>
        <v>-0.1</v>
      </c>
      <c r="G44" s="5">
        <f>COUNTIF(G8:G37,"=5")</f>
        <v>0</v>
      </c>
      <c r="H44" s="5">
        <f>COUNTIF(H8:H37,"=5")</f>
        <v>0</v>
      </c>
      <c r="I44">
        <v>5</v>
      </c>
    </row>
    <row r="45" spans="1:9" ht="13.5">
      <c r="A45">
        <f t="shared" si="7"/>
        <v>0</v>
      </c>
      <c r="C45" s="5">
        <f t="shared" si="8"/>
        <v>-0.05</v>
      </c>
      <c r="D45" s="6" t="str">
        <f t="shared" si="9"/>
        <v>～</v>
      </c>
      <c r="E45" s="5">
        <f t="shared" si="10"/>
        <v>-0.05</v>
      </c>
      <c r="F45" s="6" t="str">
        <f t="shared" si="6"/>
        <v>-0.1</v>
      </c>
      <c r="G45" s="5">
        <f>COUNTIF(G8:G37,"=6")</f>
        <v>0</v>
      </c>
      <c r="H45" s="5">
        <f>COUNTIF(H8:H37,"=6")</f>
        <v>0</v>
      </c>
      <c r="I45">
        <v>6</v>
      </c>
    </row>
    <row r="46" spans="1:9" ht="13.5">
      <c r="A46">
        <f t="shared" si="7"/>
        <v>0</v>
      </c>
      <c r="C46" s="5">
        <f t="shared" si="8"/>
        <v>-0.05</v>
      </c>
      <c r="D46" s="6" t="str">
        <f t="shared" si="9"/>
        <v>～</v>
      </c>
      <c r="E46" s="5">
        <f t="shared" si="10"/>
        <v>-0.05</v>
      </c>
      <c r="F46" s="6" t="str">
        <f t="shared" si="6"/>
        <v>-0.1</v>
      </c>
      <c r="G46" s="5">
        <f>COUNTIF(G8:G37,"=7")</f>
        <v>0</v>
      </c>
      <c r="H46" s="5">
        <f>COUNTIF(H8:H37,"=7")</f>
        <v>0</v>
      </c>
      <c r="I46">
        <v>7</v>
      </c>
    </row>
    <row r="47" spans="1:9" ht="13.5">
      <c r="A47">
        <f t="shared" si="7"/>
        <v>0</v>
      </c>
      <c r="C47" s="5">
        <f t="shared" si="8"/>
        <v>-0.05</v>
      </c>
      <c r="D47" s="6" t="str">
        <f t="shared" si="9"/>
        <v>～</v>
      </c>
      <c r="E47" s="5">
        <f t="shared" si="10"/>
        <v>-0.05</v>
      </c>
      <c r="F47" s="6" t="str">
        <f t="shared" si="6"/>
        <v>-0.1</v>
      </c>
      <c r="G47" s="5">
        <f>COUNTIF(G8:G37,"=8")</f>
        <v>0</v>
      </c>
      <c r="H47" s="5">
        <f>COUNTIF(H8:H37,"=8")</f>
        <v>0</v>
      </c>
      <c r="I47">
        <v>8</v>
      </c>
    </row>
    <row r="48" spans="1:9" ht="13.5">
      <c r="A48">
        <f t="shared" si="7"/>
        <v>0</v>
      </c>
      <c r="C48" s="5">
        <f t="shared" si="8"/>
        <v>-0.05</v>
      </c>
      <c r="D48" s="6" t="str">
        <f t="shared" si="9"/>
        <v>～</v>
      </c>
      <c r="E48" s="5">
        <f t="shared" si="10"/>
        <v>-0.05</v>
      </c>
      <c r="F48" s="6" t="str">
        <f t="shared" si="6"/>
        <v>-0.1</v>
      </c>
      <c r="G48" s="5">
        <f>COUNTIF(G8:G37,"=9")</f>
        <v>0</v>
      </c>
      <c r="H48" s="5">
        <f>COUNTIF(H8:H37,"=9")</f>
        <v>0</v>
      </c>
      <c r="I48">
        <v>9</v>
      </c>
    </row>
    <row r="49" spans="1:9" ht="13.5">
      <c r="A49">
        <f t="shared" si="7"/>
        <v>0</v>
      </c>
      <c r="C49" s="5">
        <f t="shared" si="8"/>
        <v>-0.05</v>
      </c>
      <c r="D49" s="6" t="str">
        <f t="shared" si="9"/>
        <v>～</v>
      </c>
      <c r="E49" s="5">
        <f t="shared" si="10"/>
        <v>-0.05</v>
      </c>
      <c r="F49" s="6" t="str">
        <f t="shared" si="6"/>
        <v>-0.1</v>
      </c>
      <c r="G49" s="5">
        <f>COUNTIF(G8:G37,"=10")</f>
        <v>0</v>
      </c>
      <c r="H49" s="5">
        <f>COUNTIF(H8:H37,"=10")</f>
        <v>0</v>
      </c>
      <c r="I49">
        <v>10</v>
      </c>
    </row>
    <row r="50" spans="1:9" ht="13.5">
      <c r="A50">
        <f t="shared" si="7"/>
        <v>0</v>
      </c>
      <c r="C50" s="5">
        <f t="shared" si="8"/>
        <v>-0.05</v>
      </c>
      <c r="D50" s="6" t="str">
        <f t="shared" si="9"/>
        <v>～</v>
      </c>
      <c r="E50" s="5">
        <f t="shared" si="10"/>
        <v>-0.05</v>
      </c>
      <c r="F50" s="6" t="str">
        <f t="shared" si="6"/>
        <v>-0.1</v>
      </c>
      <c r="G50" s="5">
        <f>COUNTIF(G8:G37,"=11")</f>
        <v>0</v>
      </c>
      <c r="H50" s="5">
        <f>COUNTIF(H8:H37,"=11")</f>
        <v>0</v>
      </c>
      <c r="I50">
        <v>11</v>
      </c>
    </row>
    <row r="51" spans="1:9" ht="13.5">
      <c r="A51">
        <f t="shared" si="7"/>
        <v>0</v>
      </c>
      <c r="C51" s="5">
        <f t="shared" si="8"/>
        <v>-0.05</v>
      </c>
      <c r="D51" s="6" t="str">
        <f t="shared" si="9"/>
        <v>～</v>
      </c>
      <c r="E51" s="5">
        <f t="shared" si="10"/>
        <v>-0.05</v>
      </c>
      <c r="F51" s="6" t="str">
        <f t="shared" si="6"/>
        <v>-0.1</v>
      </c>
      <c r="G51" s="5">
        <f>COUNTIF(G8:G37,"=12")</f>
        <v>0</v>
      </c>
      <c r="H51" s="5">
        <f>COUNTIF(H8:H37,"=12")</f>
        <v>0</v>
      </c>
      <c r="I51">
        <v>12</v>
      </c>
    </row>
    <row r="52" spans="1:9" ht="13.5">
      <c r="A52">
        <f t="shared" si="7"/>
        <v>0</v>
      </c>
      <c r="C52" s="5">
        <f t="shared" si="8"/>
        <v>-0.05</v>
      </c>
      <c r="D52" s="6" t="str">
        <f t="shared" si="9"/>
        <v>～</v>
      </c>
      <c r="E52" s="5">
        <f t="shared" si="10"/>
        <v>-0.05</v>
      </c>
      <c r="F52" s="6" t="str">
        <f t="shared" si="6"/>
        <v>-0.1</v>
      </c>
      <c r="G52" s="5">
        <f>COUNTIF(G8:G37,"=13")</f>
        <v>0</v>
      </c>
      <c r="H52" s="5">
        <f>COUNTIF(H8:H37,"=13")</f>
        <v>0</v>
      </c>
      <c r="I52">
        <v>13</v>
      </c>
    </row>
    <row r="53" spans="1:9" ht="13.5">
      <c r="A53">
        <f t="shared" si="7"/>
        <v>0</v>
      </c>
      <c r="C53" s="5">
        <f t="shared" si="8"/>
        <v>-0.05</v>
      </c>
      <c r="D53" s="6" t="str">
        <f t="shared" si="9"/>
        <v>～</v>
      </c>
      <c r="E53" s="5">
        <f t="shared" si="10"/>
        <v>-0.05</v>
      </c>
      <c r="F53" s="6" t="str">
        <f t="shared" si="6"/>
        <v>-0.1</v>
      </c>
      <c r="G53" s="5">
        <f>COUNTIF(G8:G37,"=14")</f>
        <v>0</v>
      </c>
      <c r="H53" s="5">
        <f>COUNTIF(H8:H37,"=14")</f>
        <v>0</v>
      </c>
      <c r="I53">
        <v>14</v>
      </c>
    </row>
    <row r="54" spans="1:9" ht="13.5">
      <c r="A54">
        <f t="shared" si="7"/>
        <v>0</v>
      </c>
      <c r="C54" s="5">
        <f t="shared" si="8"/>
        <v>-0.05</v>
      </c>
      <c r="D54" s="6" t="str">
        <f t="shared" si="9"/>
        <v>～</v>
      </c>
      <c r="E54" s="5">
        <f t="shared" si="10"/>
        <v>-0.05</v>
      </c>
      <c r="F54" s="6" t="str">
        <f t="shared" si="6"/>
        <v>-0.1</v>
      </c>
      <c r="G54" s="5">
        <f>COUNTIF(G8:G37,"=15")</f>
        <v>0</v>
      </c>
      <c r="H54" s="5">
        <f>COUNTIF(H8:H37,"=15")</f>
        <v>0</v>
      </c>
      <c r="I54">
        <v>15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B8" sqref="B8"/>
    </sheetView>
  </sheetViews>
  <sheetFormatPr defaultColWidth="9.00390625" defaultRowHeight="13.5"/>
  <cols>
    <col min="2" max="2" width="10.25390625" style="0" customWidth="1"/>
    <col min="8" max="8" width="11.875" style="0" customWidth="1"/>
  </cols>
  <sheetData>
    <row r="1" spans="2:9" ht="13.5">
      <c r="B1" t="s">
        <v>27</v>
      </c>
      <c r="C1" s="2">
        <v>0.1</v>
      </c>
      <c r="E1" t="s">
        <v>1</v>
      </c>
      <c r="F1" s="3">
        <f>MIN(B8:B37)</f>
        <v>0</v>
      </c>
      <c r="H1" t="s">
        <v>3</v>
      </c>
      <c r="I1">
        <f>ROUND(LOG(C3,2)+1,0)</f>
        <v>6</v>
      </c>
    </row>
    <row r="2" spans="2:9" ht="13.5">
      <c r="B2" t="s">
        <v>5</v>
      </c>
      <c r="C2" s="2">
        <f>ROUND(I2/C1,0)*C1</f>
        <v>0</v>
      </c>
      <c r="E2" t="s">
        <v>2</v>
      </c>
      <c r="F2" s="3">
        <f>MAX(B8:B37)</f>
        <v>0</v>
      </c>
      <c r="H2" t="s">
        <v>6</v>
      </c>
      <c r="I2">
        <f>(F2-F1)/I1</f>
        <v>0</v>
      </c>
    </row>
    <row r="3" spans="2:6" ht="13.5">
      <c r="B3" t="s">
        <v>4</v>
      </c>
      <c r="C3" s="2">
        <v>30</v>
      </c>
      <c r="F3" s="4"/>
    </row>
    <row r="5" spans="3:4" ht="13.5">
      <c r="C5" s="1"/>
      <c r="D5" t="s">
        <v>0</v>
      </c>
    </row>
    <row r="6" s="4" customFormat="1" ht="13.5"/>
    <row r="7" spans="1:7" ht="13.5">
      <c r="A7" t="s">
        <v>12</v>
      </c>
      <c r="B7" t="s">
        <v>13</v>
      </c>
      <c r="D7" t="s">
        <v>7</v>
      </c>
      <c r="E7" t="s">
        <v>14</v>
      </c>
      <c r="F7" t="s">
        <v>9</v>
      </c>
      <c r="G7" t="s">
        <v>10</v>
      </c>
    </row>
    <row r="8" spans="1:7" ht="13.5">
      <c r="A8">
        <v>1</v>
      </c>
      <c r="B8" s="1"/>
      <c r="D8">
        <f>F1</f>
        <v>0</v>
      </c>
      <c r="E8">
        <f>C1</f>
        <v>0.1</v>
      </c>
      <c r="F8">
        <f>C2</f>
        <v>0</v>
      </c>
      <c r="G8">
        <f aca="true" t="shared" si="0" ref="G8:G37">IF(B8&gt;0,ROUND((B8-D8+E8/2)/F8,0)+1,"")</f>
      </c>
    </row>
    <row r="9" spans="1:7" ht="13.5">
      <c r="A9">
        <f aca="true" t="shared" si="1" ref="A9:A37">A8+1</f>
        <v>2</v>
      </c>
      <c r="B9" s="1"/>
      <c r="D9">
        <f aca="true" t="shared" si="2" ref="D9:D37">D8</f>
        <v>0</v>
      </c>
      <c r="E9">
        <f aca="true" t="shared" si="3" ref="E9:E37">E8</f>
        <v>0.1</v>
      </c>
      <c r="F9">
        <f aca="true" t="shared" si="4" ref="F9:F37">F8</f>
        <v>0</v>
      </c>
      <c r="G9">
        <f t="shared" si="0"/>
      </c>
    </row>
    <row r="10" spans="1:7" ht="13.5">
      <c r="A10">
        <f t="shared" si="1"/>
        <v>3</v>
      </c>
      <c r="B10" s="1"/>
      <c r="D10">
        <f t="shared" si="2"/>
        <v>0</v>
      </c>
      <c r="E10">
        <f t="shared" si="3"/>
        <v>0.1</v>
      </c>
      <c r="F10">
        <f t="shared" si="4"/>
        <v>0</v>
      </c>
      <c r="G10">
        <f t="shared" si="0"/>
      </c>
    </row>
    <row r="11" spans="1:7" ht="13.5">
      <c r="A11">
        <f t="shared" si="1"/>
        <v>4</v>
      </c>
      <c r="B11" s="1"/>
      <c r="D11">
        <f t="shared" si="2"/>
        <v>0</v>
      </c>
      <c r="E11">
        <f t="shared" si="3"/>
        <v>0.1</v>
      </c>
      <c r="F11">
        <f t="shared" si="4"/>
        <v>0</v>
      </c>
      <c r="G11">
        <f t="shared" si="0"/>
      </c>
    </row>
    <row r="12" spans="1:7" ht="13.5">
      <c r="A12">
        <f t="shared" si="1"/>
        <v>5</v>
      </c>
      <c r="B12" s="1"/>
      <c r="D12">
        <f t="shared" si="2"/>
        <v>0</v>
      </c>
      <c r="E12">
        <f t="shared" si="3"/>
        <v>0.1</v>
      </c>
      <c r="F12">
        <f t="shared" si="4"/>
        <v>0</v>
      </c>
      <c r="G12">
        <f t="shared" si="0"/>
      </c>
    </row>
    <row r="13" spans="1:7" ht="13.5">
      <c r="A13">
        <f t="shared" si="1"/>
        <v>6</v>
      </c>
      <c r="B13" s="1"/>
      <c r="D13">
        <f t="shared" si="2"/>
        <v>0</v>
      </c>
      <c r="E13">
        <f t="shared" si="3"/>
        <v>0.1</v>
      </c>
      <c r="F13">
        <f t="shared" si="4"/>
        <v>0</v>
      </c>
      <c r="G13">
        <f t="shared" si="0"/>
      </c>
    </row>
    <row r="14" spans="1:7" ht="13.5">
      <c r="A14">
        <f t="shared" si="1"/>
        <v>7</v>
      </c>
      <c r="B14" s="1"/>
      <c r="D14">
        <f t="shared" si="2"/>
        <v>0</v>
      </c>
      <c r="E14">
        <f t="shared" si="3"/>
        <v>0.1</v>
      </c>
      <c r="F14">
        <f t="shared" si="4"/>
        <v>0</v>
      </c>
      <c r="G14">
        <f t="shared" si="0"/>
      </c>
    </row>
    <row r="15" spans="1:7" ht="13.5">
      <c r="A15">
        <f t="shared" si="1"/>
        <v>8</v>
      </c>
      <c r="B15" s="1"/>
      <c r="D15">
        <f t="shared" si="2"/>
        <v>0</v>
      </c>
      <c r="E15">
        <f t="shared" si="3"/>
        <v>0.1</v>
      </c>
      <c r="F15">
        <f t="shared" si="4"/>
        <v>0</v>
      </c>
      <c r="G15">
        <f t="shared" si="0"/>
      </c>
    </row>
    <row r="16" spans="1:7" ht="13.5">
      <c r="A16">
        <f t="shared" si="1"/>
        <v>9</v>
      </c>
      <c r="B16" s="1"/>
      <c r="D16">
        <f t="shared" si="2"/>
        <v>0</v>
      </c>
      <c r="E16">
        <f t="shared" si="3"/>
        <v>0.1</v>
      </c>
      <c r="F16">
        <f t="shared" si="4"/>
        <v>0</v>
      </c>
      <c r="G16">
        <f t="shared" si="0"/>
      </c>
    </row>
    <row r="17" spans="1:7" ht="13.5">
      <c r="A17">
        <f t="shared" si="1"/>
        <v>10</v>
      </c>
      <c r="B17" s="1"/>
      <c r="D17">
        <f t="shared" si="2"/>
        <v>0</v>
      </c>
      <c r="E17">
        <f t="shared" si="3"/>
        <v>0.1</v>
      </c>
      <c r="F17">
        <f t="shared" si="4"/>
        <v>0</v>
      </c>
      <c r="G17">
        <f t="shared" si="0"/>
      </c>
    </row>
    <row r="18" spans="1:7" ht="13.5">
      <c r="A18">
        <f t="shared" si="1"/>
        <v>11</v>
      </c>
      <c r="B18" s="1"/>
      <c r="D18">
        <f t="shared" si="2"/>
        <v>0</v>
      </c>
      <c r="E18">
        <f t="shared" si="3"/>
        <v>0.1</v>
      </c>
      <c r="F18">
        <f t="shared" si="4"/>
        <v>0</v>
      </c>
      <c r="G18">
        <f t="shared" si="0"/>
      </c>
    </row>
    <row r="19" spans="1:7" ht="13.5">
      <c r="A19">
        <f t="shared" si="1"/>
        <v>12</v>
      </c>
      <c r="B19" s="1"/>
      <c r="D19">
        <f t="shared" si="2"/>
        <v>0</v>
      </c>
      <c r="E19">
        <f t="shared" si="3"/>
        <v>0.1</v>
      </c>
      <c r="F19">
        <f t="shared" si="4"/>
        <v>0</v>
      </c>
      <c r="G19">
        <f t="shared" si="0"/>
      </c>
    </row>
    <row r="20" spans="1:7" ht="13.5">
      <c r="A20">
        <f t="shared" si="1"/>
        <v>13</v>
      </c>
      <c r="B20" s="1"/>
      <c r="D20">
        <f t="shared" si="2"/>
        <v>0</v>
      </c>
      <c r="E20">
        <f t="shared" si="3"/>
        <v>0.1</v>
      </c>
      <c r="F20">
        <f t="shared" si="4"/>
        <v>0</v>
      </c>
      <c r="G20">
        <f t="shared" si="0"/>
      </c>
    </row>
    <row r="21" spans="1:7" ht="13.5">
      <c r="A21">
        <f t="shared" si="1"/>
        <v>14</v>
      </c>
      <c r="B21" s="1"/>
      <c r="D21">
        <f t="shared" si="2"/>
        <v>0</v>
      </c>
      <c r="E21">
        <f t="shared" si="3"/>
        <v>0.1</v>
      </c>
      <c r="F21">
        <f t="shared" si="4"/>
        <v>0</v>
      </c>
      <c r="G21">
        <f t="shared" si="0"/>
      </c>
    </row>
    <row r="22" spans="1:7" ht="13.5">
      <c r="A22">
        <f t="shared" si="1"/>
        <v>15</v>
      </c>
      <c r="B22" s="1"/>
      <c r="D22">
        <f t="shared" si="2"/>
        <v>0</v>
      </c>
      <c r="E22">
        <f t="shared" si="3"/>
        <v>0.1</v>
      </c>
      <c r="F22">
        <f t="shared" si="4"/>
        <v>0</v>
      </c>
      <c r="G22">
        <f t="shared" si="0"/>
      </c>
    </row>
    <row r="23" spans="1:7" ht="13.5">
      <c r="A23">
        <f t="shared" si="1"/>
        <v>16</v>
      </c>
      <c r="B23" s="1"/>
      <c r="D23">
        <f t="shared" si="2"/>
        <v>0</v>
      </c>
      <c r="E23">
        <f t="shared" si="3"/>
        <v>0.1</v>
      </c>
      <c r="F23">
        <f t="shared" si="4"/>
        <v>0</v>
      </c>
      <c r="G23">
        <f t="shared" si="0"/>
      </c>
    </row>
    <row r="24" spans="1:7" ht="13.5">
      <c r="A24">
        <f t="shared" si="1"/>
        <v>17</v>
      </c>
      <c r="B24" s="1"/>
      <c r="D24">
        <f t="shared" si="2"/>
        <v>0</v>
      </c>
      <c r="E24">
        <f t="shared" si="3"/>
        <v>0.1</v>
      </c>
      <c r="F24">
        <f t="shared" si="4"/>
        <v>0</v>
      </c>
      <c r="G24">
        <f t="shared" si="0"/>
      </c>
    </row>
    <row r="25" spans="1:7" ht="13.5">
      <c r="A25">
        <f t="shared" si="1"/>
        <v>18</v>
      </c>
      <c r="B25" s="1"/>
      <c r="D25">
        <f t="shared" si="2"/>
        <v>0</v>
      </c>
      <c r="E25">
        <f t="shared" si="3"/>
        <v>0.1</v>
      </c>
      <c r="F25">
        <f t="shared" si="4"/>
        <v>0</v>
      </c>
      <c r="G25">
        <f t="shared" si="0"/>
      </c>
    </row>
    <row r="26" spans="1:7" ht="13.5">
      <c r="A26">
        <f t="shared" si="1"/>
        <v>19</v>
      </c>
      <c r="B26" s="1"/>
      <c r="D26">
        <f t="shared" si="2"/>
        <v>0</v>
      </c>
      <c r="E26">
        <f t="shared" si="3"/>
        <v>0.1</v>
      </c>
      <c r="F26">
        <f t="shared" si="4"/>
        <v>0</v>
      </c>
      <c r="G26">
        <f t="shared" si="0"/>
      </c>
    </row>
    <row r="27" spans="1:7" ht="13.5">
      <c r="A27">
        <f t="shared" si="1"/>
        <v>20</v>
      </c>
      <c r="B27" s="1"/>
      <c r="D27">
        <f t="shared" si="2"/>
        <v>0</v>
      </c>
      <c r="E27">
        <f t="shared" si="3"/>
        <v>0.1</v>
      </c>
      <c r="F27">
        <f t="shared" si="4"/>
        <v>0</v>
      </c>
      <c r="G27">
        <f t="shared" si="0"/>
      </c>
    </row>
    <row r="28" spans="1:7" ht="13.5">
      <c r="A28">
        <f t="shared" si="1"/>
        <v>21</v>
      </c>
      <c r="B28" s="1"/>
      <c r="D28">
        <f t="shared" si="2"/>
        <v>0</v>
      </c>
      <c r="E28">
        <f t="shared" si="3"/>
        <v>0.1</v>
      </c>
      <c r="F28">
        <f t="shared" si="4"/>
        <v>0</v>
      </c>
      <c r="G28">
        <f t="shared" si="0"/>
      </c>
    </row>
    <row r="29" spans="1:7" ht="13.5">
      <c r="A29">
        <f t="shared" si="1"/>
        <v>22</v>
      </c>
      <c r="B29" s="1"/>
      <c r="D29">
        <f t="shared" si="2"/>
        <v>0</v>
      </c>
      <c r="E29">
        <f t="shared" si="3"/>
        <v>0.1</v>
      </c>
      <c r="F29">
        <f t="shared" si="4"/>
        <v>0</v>
      </c>
      <c r="G29">
        <f t="shared" si="0"/>
      </c>
    </row>
    <row r="30" spans="1:7" ht="13.5">
      <c r="A30">
        <f t="shared" si="1"/>
        <v>23</v>
      </c>
      <c r="B30" s="1"/>
      <c r="D30">
        <f t="shared" si="2"/>
        <v>0</v>
      </c>
      <c r="E30">
        <f t="shared" si="3"/>
        <v>0.1</v>
      </c>
      <c r="F30">
        <f t="shared" si="4"/>
        <v>0</v>
      </c>
      <c r="G30">
        <f t="shared" si="0"/>
      </c>
    </row>
    <row r="31" spans="1:7" ht="13.5">
      <c r="A31">
        <f t="shared" si="1"/>
        <v>24</v>
      </c>
      <c r="B31" s="1"/>
      <c r="D31">
        <f t="shared" si="2"/>
        <v>0</v>
      </c>
      <c r="E31">
        <f t="shared" si="3"/>
        <v>0.1</v>
      </c>
      <c r="F31">
        <f t="shared" si="4"/>
        <v>0</v>
      </c>
      <c r="G31">
        <f t="shared" si="0"/>
      </c>
    </row>
    <row r="32" spans="1:7" ht="13.5">
      <c r="A32">
        <f t="shared" si="1"/>
        <v>25</v>
      </c>
      <c r="B32" s="1"/>
      <c r="D32">
        <f t="shared" si="2"/>
        <v>0</v>
      </c>
      <c r="E32">
        <f t="shared" si="3"/>
        <v>0.1</v>
      </c>
      <c r="F32">
        <f t="shared" si="4"/>
        <v>0</v>
      </c>
      <c r="G32">
        <f t="shared" si="0"/>
      </c>
    </row>
    <row r="33" spans="1:7" ht="13.5">
      <c r="A33">
        <f t="shared" si="1"/>
        <v>26</v>
      </c>
      <c r="B33" s="1"/>
      <c r="D33">
        <f t="shared" si="2"/>
        <v>0</v>
      </c>
      <c r="E33">
        <f t="shared" si="3"/>
        <v>0.1</v>
      </c>
      <c r="F33">
        <f t="shared" si="4"/>
        <v>0</v>
      </c>
      <c r="G33">
        <f t="shared" si="0"/>
      </c>
    </row>
    <row r="34" spans="1:7" ht="13.5">
      <c r="A34">
        <f t="shared" si="1"/>
        <v>27</v>
      </c>
      <c r="B34" s="1"/>
      <c r="D34">
        <f t="shared" si="2"/>
        <v>0</v>
      </c>
      <c r="E34">
        <f t="shared" si="3"/>
        <v>0.1</v>
      </c>
      <c r="F34">
        <f t="shared" si="4"/>
        <v>0</v>
      </c>
      <c r="G34">
        <f t="shared" si="0"/>
      </c>
    </row>
    <row r="35" spans="1:7" ht="13.5">
      <c r="A35">
        <f t="shared" si="1"/>
        <v>28</v>
      </c>
      <c r="B35" s="1"/>
      <c r="D35">
        <f t="shared" si="2"/>
        <v>0</v>
      </c>
      <c r="E35">
        <f t="shared" si="3"/>
        <v>0.1</v>
      </c>
      <c r="F35">
        <f t="shared" si="4"/>
        <v>0</v>
      </c>
      <c r="G35">
        <f t="shared" si="0"/>
      </c>
    </row>
    <row r="36" spans="1:7" ht="13.5">
      <c r="A36">
        <f t="shared" si="1"/>
        <v>29</v>
      </c>
      <c r="B36" s="1"/>
      <c r="D36">
        <f t="shared" si="2"/>
        <v>0</v>
      </c>
      <c r="E36">
        <f t="shared" si="3"/>
        <v>0.1</v>
      </c>
      <c r="F36">
        <f t="shared" si="4"/>
        <v>0</v>
      </c>
      <c r="G36">
        <f t="shared" si="0"/>
      </c>
    </row>
    <row r="37" spans="1:7" ht="13.5">
      <c r="A37">
        <f t="shared" si="1"/>
        <v>30</v>
      </c>
      <c r="B37" s="1"/>
      <c r="D37">
        <f t="shared" si="2"/>
        <v>0</v>
      </c>
      <c r="E37">
        <f t="shared" si="3"/>
        <v>0.1</v>
      </c>
      <c r="F37">
        <f t="shared" si="4"/>
        <v>0</v>
      </c>
      <c r="G37">
        <f t="shared" si="0"/>
      </c>
    </row>
    <row r="39" spans="1:7" ht="13.5">
      <c r="A39" t="s">
        <v>9</v>
      </c>
      <c r="C39" s="5" t="s">
        <v>19</v>
      </c>
      <c r="D39" s="5"/>
      <c r="E39" s="5" t="s">
        <v>20</v>
      </c>
      <c r="F39" s="7" t="s">
        <v>22</v>
      </c>
      <c r="G39" s="7" t="s">
        <v>17</v>
      </c>
    </row>
    <row r="40" spans="1:7" ht="13.5">
      <c r="A40">
        <f>C2</f>
        <v>0</v>
      </c>
      <c r="C40" s="5">
        <f>F1-C1/2</f>
        <v>-0.05</v>
      </c>
      <c r="D40" s="6" t="s">
        <v>28</v>
      </c>
      <c r="E40" s="5">
        <f>C40+C2</f>
        <v>-0.05</v>
      </c>
      <c r="F40" s="6" t="str">
        <f aca="true" t="shared" si="5" ref="F40:F54">FIXED((C40+E40)/2,1)</f>
        <v>-0.1</v>
      </c>
      <c r="G40" s="5">
        <f>COUNTIF(G8:G37,"=1")</f>
        <v>0</v>
      </c>
    </row>
    <row r="41" spans="1:7" ht="13.5">
      <c r="A41">
        <f aca="true" t="shared" si="6" ref="A41:A54">A40</f>
        <v>0</v>
      </c>
      <c r="C41" s="5">
        <f aca="true" t="shared" si="7" ref="C41:C54">C40+A41</f>
        <v>-0.05</v>
      </c>
      <c r="D41" s="6" t="str">
        <f aca="true" t="shared" si="8" ref="D41:D54">D40</f>
        <v>～</v>
      </c>
      <c r="E41" s="5">
        <f aca="true" t="shared" si="9" ref="E41:E54">E40+A41</f>
        <v>-0.05</v>
      </c>
      <c r="F41" s="6" t="str">
        <f t="shared" si="5"/>
        <v>-0.1</v>
      </c>
      <c r="G41" s="5">
        <f>COUNTIF(G8:G37,"=2")</f>
        <v>0</v>
      </c>
    </row>
    <row r="42" spans="1:7" ht="13.5">
      <c r="A42">
        <f t="shared" si="6"/>
        <v>0</v>
      </c>
      <c r="C42" s="5">
        <f t="shared" si="7"/>
        <v>-0.05</v>
      </c>
      <c r="D42" s="6" t="str">
        <f t="shared" si="8"/>
        <v>～</v>
      </c>
      <c r="E42" s="5">
        <f t="shared" si="9"/>
        <v>-0.05</v>
      </c>
      <c r="F42" s="6" t="str">
        <f t="shared" si="5"/>
        <v>-0.1</v>
      </c>
      <c r="G42" s="5">
        <f>COUNTIF(G8:G37,"=3")</f>
        <v>0</v>
      </c>
    </row>
    <row r="43" spans="1:7" ht="13.5">
      <c r="A43">
        <f t="shared" si="6"/>
        <v>0</v>
      </c>
      <c r="C43" s="5">
        <f t="shared" si="7"/>
        <v>-0.05</v>
      </c>
      <c r="D43" s="6" t="str">
        <f t="shared" si="8"/>
        <v>～</v>
      </c>
      <c r="E43" s="5">
        <f t="shared" si="9"/>
        <v>-0.05</v>
      </c>
      <c r="F43" s="6" t="str">
        <f t="shared" si="5"/>
        <v>-0.1</v>
      </c>
      <c r="G43" s="5">
        <f>COUNTIF(G8:G37,"=4")</f>
        <v>0</v>
      </c>
    </row>
    <row r="44" spans="1:7" ht="13.5">
      <c r="A44">
        <f t="shared" si="6"/>
        <v>0</v>
      </c>
      <c r="C44" s="5">
        <f t="shared" si="7"/>
        <v>-0.05</v>
      </c>
      <c r="D44" s="6" t="str">
        <f t="shared" si="8"/>
        <v>～</v>
      </c>
      <c r="E44" s="5">
        <f t="shared" si="9"/>
        <v>-0.05</v>
      </c>
      <c r="F44" s="6" t="str">
        <f t="shared" si="5"/>
        <v>-0.1</v>
      </c>
      <c r="G44" s="5">
        <f>COUNTIF(G8:G37,"=5")</f>
        <v>0</v>
      </c>
    </row>
    <row r="45" spans="1:7" ht="13.5">
      <c r="A45">
        <f t="shared" si="6"/>
        <v>0</v>
      </c>
      <c r="C45" s="5">
        <f t="shared" si="7"/>
        <v>-0.05</v>
      </c>
      <c r="D45" s="6" t="str">
        <f t="shared" si="8"/>
        <v>～</v>
      </c>
      <c r="E45" s="5">
        <f t="shared" si="9"/>
        <v>-0.05</v>
      </c>
      <c r="F45" s="6" t="str">
        <f t="shared" si="5"/>
        <v>-0.1</v>
      </c>
      <c r="G45" s="5">
        <f>COUNTIF(G8:G37,"=6")</f>
        <v>0</v>
      </c>
    </row>
    <row r="46" spans="1:7" ht="13.5">
      <c r="A46">
        <f t="shared" si="6"/>
        <v>0</v>
      </c>
      <c r="C46" s="5">
        <f t="shared" si="7"/>
        <v>-0.05</v>
      </c>
      <c r="D46" s="6" t="str">
        <f t="shared" si="8"/>
        <v>～</v>
      </c>
      <c r="E46" s="5">
        <f t="shared" si="9"/>
        <v>-0.05</v>
      </c>
      <c r="F46" s="6" t="str">
        <f t="shared" si="5"/>
        <v>-0.1</v>
      </c>
      <c r="G46" s="5">
        <f>COUNTIF(G8:G37,"=7")</f>
        <v>0</v>
      </c>
    </row>
    <row r="47" spans="1:7" ht="13.5">
      <c r="A47">
        <f t="shared" si="6"/>
        <v>0</v>
      </c>
      <c r="C47" s="5">
        <f t="shared" si="7"/>
        <v>-0.05</v>
      </c>
      <c r="D47" s="6" t="str">
        <f t="shared" si="8"/>
        <v>～</v>
      </c>
      <c r="E47" s="5">
        <f t="shared" si="9"/>
        <v>-0.05</v>
      </c>
      <c r="F47" s="6" t="str">
        <f t="shared" si="5"/>
        <v>-0.1</v>
      </c>
      <c r="G47" s="5">
        <f>COUNTIF(G8:G37,"=8")</f>
        <v>0</v>
      </c>
    </row>
    <row r="48" spans="1:7" ht="13.5">
      <c r="A48">
        <f t="shared" si="6"/>
        <v>0</v>
      </c>
      <c r="C48" s="5">
        <f t="shared" si="7"/>
        <v>-0.05</v>
      </c>
      <c r="D48" s="6" t="str">
        <f t="shared" si="8"/>
        <v>～</v>
      </c>
      <c r="E48" s="5">
        <f t="shared" si="9"/>
        <v>-0.05</v>
      </c>
      <c r="F48" s="6" t="str">
        <f t="shared" si="5"/>
        <v>-0.1</v>
      </c>
      <c r="G48" s="5">
        <f>COUNTIF(G8:G37,"=9")</f>
        <v>0</v>
      </c>
    </row>
    <row r="49" spans="1:7" ht="13.5">
      <c r="A49">
        <f t="shared" si="6"/>
        <v>0</v>
      </c>
      <c r="C49" s="5">
        <f t="shared" si="7"/>
        <v>-0.05</v>
      </c>
      <c r="D49" s="6" t="str">
        <f t="shared" si="8"/>
        <v>～</v>
      </c>
      <c r="E49" s="5">
        <f t="shared" si="9"/>
        <v>-0.05</v>
      </c>
      <c r="F49" s="6" t="str">
        <f t="shared" si="5"/>
        <v>-0.1</v>
      </c>
      <c r="G49" s="5">
        <f>COUNTIF(G8:G37,"=10")</f>
        <v>0</v>
      </c>
    </row>
    <row r="50" spans="1:7" ht="13.5">
      <c r="A50">
        <f t="shared" si="6"/>
        <v>0</v>
      </c>
      <c r="C50" s="5">
        <f t="shared" si="7"/>
        <v>-0.05</v>
      </c>
      <c r="D50" s="6" t="str">
        <f t="shared" si="8"/>
        <v>～</v>
      </c>
      <c r="E50" s="5">
        <f t="shared" si="9"/>
        <v>-0.05</v>
      </c>
      <c r="F50" s="6" t="str">
        <f t="shared" si="5"/>
        <v>-0.1</v>
      </c>
      <c r="G50" s="5">
        <f>COUNTIF(G8:G37,"=11")</f>
        <v>0</v>
      </c>
    </row>
    <row r="51" spans="1:7" ht="13.5">
      <c r="A51">
        <f t="shared" si="6"/>
        <v>0</v>
      </c>
      <c r="C51" s="5">
        <f t="shared" si="7"/>
        <v>-0.05</v>
      </c>
      <c r="D51" s="6" t="str">
        <f t="shared" si="8"/>
        <v>～</v>
      </c>
      <c r="E51" s="5">
        <f t="shared" si="9"/>
        <v>-0.05</v>
      </c>
      <c r="F51" s="6" t="str">
        <f t="shared" si="5"/>
        <v>-0.1</v>
      </c>
      <c r="G51" s="5">
        <f>COUNTIF(G8:G37,"=12")</f>
        <v>0</v>
      </c>
    </row>
    <row r="52" spans="1:7" ht="13.5">
      <c r="A52">
        <f t="shared" si="6"/>
        <v>0</v>
      </c>
      <c r="C52" s="5">
        <f t="shared" si="7"/>
        <v>-0.05</v>
      </c>
      <c r="D52" s="6" t="str">
        <f t="shared" si="8"/>
        <v>～</v>
      </c>
      <c r="E52" s="5">
        <f t="shared" si="9"/>
        <v>-0.05</v>
      </c>
      <c r="F52" s="6" t="str">
        <f t="shared" si="5"/>
        <v>-0.1</v>
      </c>
      <c r="G52" s="5">
        <f>COUNTIF(G8:G37,"=13")</f>
        <v>0</v>
      </c>
    </row>
    <row r="53" spans="1:7" ht="13.5">
      <c r="A53">
        <f t="shared" si="6"/>
        <v>0</v>
      </c>
      <c r="C53" s="5">
        <f t="shared" si="7"/>
        <v>-0.05</v>
      </c>
      <c r="D53" s="6" t="str">
        <f t="shared" si="8"/>
        <v>～</v>
      </c>
      <c r="E53" s="5">
        <f t="shared" si="9"/>
        <v>-0.05</v>
      </c>
      <c r="F53" s="6" t="str">
        <f t="shared" si="5"/>
        <v>-0.1</v>
      </c>
      <c r="G53" s="5">
        <f>COUNTIF(G8:G37,"=14")</f>
        <v>0</v>
      </c>
    </row>
    <row r="54" spans="1:7" ht="13.5">
      <c r="A54">
        <f t="shared" si="6"/>
        <v>0</v>
      </c>
      <c r="C54" s="5">
        <f t="shared" si="7"/>
        <v>-0.05</v>
      </c>
      <c r="D54" s="6" t="str">
        <f t="shared" si="8"/>
        <v>～</v>
      </c>
      <c r="E54" s="5">
        <f t="shared" si="9"/>
        <v>-0.05</v>
      </c>
      <c r="F54" s="6" t="str">
        <f t="shared" si="5"/>
        <v>-0.1</v>
      </c>
      <c r="G54" s="5">
        <f>COUNTIF(G8:G37,"=15")</f>
        <v>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B8" sqref="B8"/>
    </sheetView>
  </sheetViews>
  <sheetFormatPr defaultColWidth="9.00390625" defaultRowHeight="13.5"/>
  <cols>
    <col min="2" max="2" width="10.25390625" style="0" customWidth="1"/>
    <col min="8" max="8" width="11.875" style="0" customWidth="1"/>
  </cols>
  <sheetData>
    <row r="1" spans="2:10" ht="13.5">
      <c r="B1" t="s">
        <v>11</v>
      </c>
      <c r="C1" s="2">
        <v>0.1</v>
      </c>
      <c r="E1" t="s">
        <v>1</v>
      </c>
      <c r="F1" s="3">
        <f>MIN(B8:B37)</f>
        <v>15</v>
      </c>
      <c r="H1" t="s">
        <v>3</v>
      </c>
      <c r="I1">
        <f>ROUND(LOG(C3,2)+1,0)</f>
        <v>6</v>
      </c>
      <c r="J1" t="s">
        <v>23</v>
      </c>
    </row>
    <row r="2" spans="2:9" ht="13.5">
      <c r="B2" t="s">
        <v>5</v>
      </c>
      <c r="C2" s="2">
        <f>ROUND(I2/C1,0)*C1</f>
        <v>2.3000000000000003</v>
      </c>
      <c r="E2" t="s">
        <v>2</v>
      </c>
      <c r="F2" s="3">
        <f>MAX(B8:B37)</f>
        <v>29</v>
      </c>
      <c r="H2" t="s">
        <v>6</v>
      </c>
      <c r="I2">
        <f>(F2-F1)/I1</f>
        <v>2.3333333333333335</v>
      </c>
    </row>
    <row r="3" spans="2:6" ht="13.5">
      <c r="B3" t="s">
        <v>4</v>
      </c>
      <c r="C3" s="2">
        <v>30</v>
      </c>
      <c r="F3" s="4"/>
    </row>
    <row r="5" spans="2:4" ht="13.5">
      <c r="B5" s="1"/>
      <c r="C5" s="8"/>
      <c r="D5" t="s">
        <v>0</v>
      </c>
    </row>
    <row r="6" spans="7:8" s="4" customFormat="1" ht="13.5">
      <c r="G6" s="4" t="s">
        <v>17</v>
      </c>
      <c r="H6" s="4" t="s">
        <v>18</v>
      </c>
    </row>
    <row r="7" spans="1:8" ht="13.5">
      <c r="A7" t="s">
        <v>12</v>
      </c>
      <c r="B7" t="s">
        <v>15</v>
      </c>
      <c r="C7" t="s">
        <v>16</v>
      </c>
      <c r="D7" t="s">
        <v>7</v>
      </c>
      <c r="E7" t="s">
        <v>14</v>
      </c>
      <c r="F7" t="s">
        <v>9</v>
      </c>
      <c r="G7" t="s">
        <v>10</v>
      </c>
      <c r="H7" t="s">
        <v>10</v>
      </c>
    </row>
    <row r="8" spans="1:8" ht="13.5">
      <c r="A8">
        <v>1</v>
      </c>
      <c r="B8" s="1">
        <v>17.2</v>
      </c>
      <c r="C8" s="8">
        <v>25</v>
      </c>
      <c r="D8">
        <f>F1</f>
        <v>15</v>
      </c>
      <c r="E8">
        <f>C1</f>
        <v>0.1</v>
      </c>
      <c r="F8">
        <f>C2</f>
        <v>2.3000000000000003</v>
      </c>
      <c r="G8" s="4">
        <f>IF(B8&gt;0,ROUND((B8-D8+E8/2)/F8,0)+1,"")</f>
        <v>2</v>
      </c>
      <c r="H8" s="4">
        <f>IF(C8&gt;0,ROUND((C8-D8+E8/2)/F8,0)+1,"")</f>
        <v>5</v>
      </c>
    </row>
    <row r="9" spans="1:8" ht="13.5">
      <c r="A9">
        <f aca="true" t="shared" si="0" ref="A9:A37">A8+1</f>
        <v>2</v>
      </c>
      <c r="B9" s="1">
        <v>15.8</v>
      </c>
      <c r="C9" s="8">
        <v>18</v>
      </c>
      <c r="D9">
        <f aca="true" t="shared" si="1" ref="D9:D37">D8</f>
        <v>15</v>
      </c>
      <c r="E9">
        <f aca="true" t="shared" si="2" ref="E9:E37">E8</f>
        <v>0.1</v>
      </c>
      <c r="F9">
        <f aca="true" t="shared" si="3" ref="F9:F37">F8</f>
        <v>2.3000000000000003</v>
      </c>
      <c r="G9" s="4">
        <f aca="true" t="shared" si="4" ref="G9:G37">IF(B9&gt;0,ROUND((B9-D9+E9/2)/F9,0)+1,"")</f>
        <v>1</v>
      </c>
      <c r="H9" s="4">
        <f aca="true" t="shared" si="5" ref="H9:H37">IF(C9&gt;0,ROUND((C9-D9+E9/2)/F9,0)+1,"")</f>
        <v>2</v>
      </c>
    </row>
    <row r="10" spans="1:8" ht="13.5">
      <c r="A10">
        <f t="shared" si="0"/>
        <v>3</v>
      </c>
      <c r="B10" s="1">
        <v>23</v>
      </c>
      <c r="C10" s="8">
        <f aca="true" t="shared" si="6" ref="C10:C21">C9+2</f>
        <v>20</v>
      </c>
      <c r="D10">
        <f t="shared" si="1"/>
        <v>15</v>
      </c>
      <c r="E10">
        <f t="shared" si="2"/>
        <v>0.1</v>
      </c>
      <c r="F10">
        <f t="shared" si="3"/>
        <v>2.3000000000000003</v>
      </c>
      <c r="G10" s="4">
        <f t="shared" si="4"/>
        <v>5</v>
      </c>
      <c r="H10" s="4">
        <f t="shared" si="5"/>
        <v>3</v>
      </c>
    </row>
    <row r="11" spans="1:8" ht="13.5">
      <c r="A11">
        <f t="shared" si="0"/>
        <v>4</v>
      </c>
      <c r="B11" s="1">
        <v>24.2</v>
      </c>
      <c r="C11" s="8">
        <f t="shared" si="6"/>
        <v>22</v>
      </c>
      <c r="D11">
        <f t="shared" si="1"/>
        <v>15</v>
      </c>
      <c r="E11">
        <f t="shared" si="2"/>
        <v>0.1</v>
      </c>
      <c r="F11">
        <f t="shared" si="3"/>
        <v>2.3000000000000003</v>
      </c>
      <c r="G11" s="4">
        <f t="shared" si="4"/>
        <v>5</v>
      </c>
      <c r="H11" s="4">
        <f t="shared" si="5"/>
        <v>4</v>
      </c>
    </row>
    <row r="12" spans="1:8" ht="13.5">
      <c r="A12">
        <f t="shared" si="0"/>
        <v>5</v>
      </c>
      <c r="B12" s="1">
        <v>27.3</v>
      </c>
      <c r="C12" s="8">
        <f t="shared" si="6"/>
        <v>24</v>
      </c>
      <c r="D12">
        <f t="shared" si="1"/>
        <v>15</v>
      </c>
      <c r="E12">
        <f t="shared" si="2"/>
        <v>0.1</v>
      </c>
      <c r="F12">
        <f t="shared" si="3"/>
        <v>2.3000000000000003</v>
      </c>
      <c r="G12" s="4">
        <f t="shared" si="4"/>
        <v>6</v>
      </c>
      <c r="H12" s="4">
        <f t="shared" si="5"/>
        <v>5</v>
      </c>
    </row>
    <row r="13" spans="1:8" ht="13.5">
      <c r="A13">
        <f t="shared" si="0"/>
        <v>6</v>
      </c>
      <c r="B13" s="1">
        <v>19.3</v>
      </c>
      <c r="C13" s="8">
        <v>15</v>
      </c>
      <c r="D13">
        <f t="shared" si="1"/>
        <v>15</v>
      </c>
      <c r="E13">
        <f t="shared" si="2"/>
        <v>0.1</v>
      </c>
      <c r="F13">
        <f t="shared" si="3"/>
        <v>2.3000000000000003</v>
      </c>
      <c r="G13" s="4">
        <f t="shared" si="4"/>
        <v>3</v>
      </c>
      <c r="H13" s="4">
        <f t="shared" si="5"/>
        <v>1</v>
      </c>
    </row>
    <row r="14" spans="1:8" ht="13.5">
      <c r="A14">
        <f t="shared" si="0"/>
        <v>7</v>
      </c>
      <c r="B14" s="1">
        <v>25</v>
      </c>
      <c r="C14" s="8">
        <f t="shared" si="6"/>
        <v>17</v>
      </c>
      <c r="D14">
        <f t="shared" si="1"/>
        <v>15</v>
      </c>
      <c r="E14">
        <f t="shared" si="2"/>
        <v>0.1</v>
      </c>
      <c r="F14">
        <f t="shared" si="3"/>
        <v>2.3000000000000003</v>
      </c>
      <c r="G14" s="4">
        <f t="shared" si="4"/>
        <v>5</v>
      </c>
      <c r="H14" s="4">
        <f t="shared" si="5"/>
        <v>2</v>
      </c>
    </row>
    <row r="15" spans="1:8" ht="13.5">
      <c r="A15">
        <f t="shared" si="0"/>
        <v>8</v>
      </c>
      <c r="B15" s="1">
        <v>18</v>
      </c>
      <c r="C15" s="8">
        <f t="shared" si="6"/>
        <v>19</v>
      </c>
      <c r="D15">
        <f t="shared" si="1"/>
        <v>15</v>
      </c>
      <c r="E15">
        <f t="shared" si="2"/>
        <v>0.1</v>
      </c>
      <c r="F15">
        <f t="shared" si="3"/>
        <v>2.3000000000000003</v>
      </c>
      <c r="G15" s="4">
        <f t="shared" si="4"/>
        <v>2</v>
      </c>
      <c r="H15" s="4">
        <f t="shared" si="5"/>
        <v>3</v>
      </c>
    </row>
    <row r="16" spans="1:8" ht="13.5">
      <c r="A16">
        <f t="shared" si="0"/>
        <v>9</v>
      </c>
      <c r="B16" s="1">
        <v>22</v>
      </c>
      <c r="C16" s="8">
        <f t="shared" si="6"/>
        <v>21</v>
      </c>
      <c r="D16">
        <f t="shared" si="1"/>
        <v>15</v>
      </c>
      <c r="E16">
        <f t="shared" si="2"/>
        <v>0.1</v>
      </c>
      <c r="F16">
        <f t="shared" si="3"/>
        <v>2.3000000000000003</v>
      </c>
      <c r="G16" s="4">
        <f t="shared" si="4"/>
        <v>4</v>
      </c>
      <c r="H16" s="4">
        <f t="shared" si="5"/>
        <v>4</v>
      </c>
    </row>
    <row r="17" spans="1:8" ht="13.5">
      <c r="A17">
        <f t="shared" si="0"/>
        <v>10</v>
      </c>
      <c r="B17" s="1">
        <v>19</v>
      </c>
      <c r="C17" s="8">
        <f t="shared" si="6"/>
        <v>23</v>
      </c>
      <c r="D17">
        <f t="shared" si="1"/>
        <v>15</v>
      </c>
      <c r="E17">
        <f t="shared" si="2"/>
        <v>0.1</v>
      </c>
      <c r="F17">
        <f t="shared" si="3"/>
        <v>2.3000000000000003</v>
      </c>
      <c r="G17" s="4">
        <f t="shared" si="4"/>
        <v>3</v>
      </c>
      <c r="H17" s="4">
        <f t="shared" si="5"/>
        <v>5</v>
      </c>
    </row>
    <row r="18" spans="1:8" ht="13.5">
      <c r="A18">
        <f t="shared" si="0"/>
        <v>11</v>
      </c>
      <c r="B18" s="1">
        <v>16.3</v>
      </c>
      <c r="C18" s="8">
        <v>19</v>
      </c>
      <c r="D18">
        <f t="shared" si="1"/>
        <v>15</v>
      </c>
      <c r="E18">
        <f t="shared" si="2"/>
        <v>0.1</v>
      </c>
      <c r="F18">
        <f t="shared" si="3"/>
        <v>2.3000000000000003</v>
      </c>
      <c r="G18" s="4">
        <f t="shared" si="4"/>
        <v>2</v>
      </c>
      <c r="H18" s="4">
        <f t="shared" si="5"/>
        <v>3</v>
      </c>
    </row>
    <row r="19" spans="1:8" ht="13.5">
      <c r="A19">
        <f t="shared" si="0"/>
        <v>12</v>
      </c>
      <c r="B19" s="1">
        <v>23.5</v>
      </c>
      <c r="C19" s="8">
        <f t="shared" si="6"/>
        <v>21</v>
      </c>
      <c r="D19">
        <f t="shared" si="1"/>
        <v>15</v>
      </c>
      <c r="E19">
        <f t="shared" si="2"/>
        <v>0.1</v>
      </c>
      <c r="F19">
        <f t="shared" si="3"/>
        <v>2.3000000000000003</v>
      </c>
      <c r="G19" s="4">
        <f t="shared" si="4"/>
        <v>5</v>
      </c>
      <c r="H19" s="4">
        <f t="shared" si="5"/>
        <v>4</v>
      </c>
    </row>
    <row r="20" spans="1:8" ht="13.5">
      <c r="A20">
        <f t="shared" si="0"/>
        <v>13</v>
      </c>
      <c r="B20" s="1">
        <v>24.7</v>
      </c>
      <c r="C20" s="8">
        <f t="shared" si="6"/>
        <v>23</v>
      </c>
      <c r="D20">
        <f t="shared" si="1"/>
        <v>15</v>
      </c>
      <c r="E20">
        <f t="shared" si="2"/>
        <v>0.1</v>
      </c>
      <c r="F20">
        <f t="shared" si="3"/>
        <v>2.3000000000000003</v>
      </c>
      <c r="G20" s="4">
        <f t="shared" si="4"/>
        <v>5</v>
      </c>
      <c r="H20" s="4">
        <f t="shared" si="5"/>
        <v>5</v>
      </c>
    </row>
    <row r="21" spans="1:8" ht="13.5">
      <c r="A21">
        <f t="shared" si="0"/>
        <v>14</v>
      </c>
      <c r="B21" s="1">
        <v>22</v>
      </c>
      <c r="C21" s="8">
        <f t="shared" si="6"/>
        <v>25</v>
      </c>
      <c r="D21">
        <f t="shared" si="1"/>
        <v>15</v>
      </c>
      <c r="E21">
        <f t="shared" si="2"/>
        <v>0.1</v>
      </c>
      <c r="F21">
        <f t="shared" si="3"/>
        <v>2.3000000000000003</v>
      </c>
      <c r="G21" s="4">
        <f t="shared" si="4"/>
        <v>4</v>
      </c>
      <c r="H21" s="4">
        <f t="shared" si="5"/>
        <v>5</v>
      </c>
    </row>
    <row r="22" spans="1:8" ht="13.5">
      <c r="A22">
        <f t="shared" si="0"/>
        <v>15</v>
      </c>
      <c r="B22" s="1">
        <v>21.5</v>
      </c>
      <c r="C22" s="8">
        <v>19</v>
      </c>
      <c r="D22">
        <f t="shared" si="1"/>
        <v>15</v>
      </c>
      <c r="E22">
        <f t="shared" si="2"/>
        <v>0.1</v>
      </c>
      <c r="F22">
        <f t="shared" si="3"/>
        <v>2.3000000000000003</v>
      </c>
      <c r="G22" s="4">
        <f t="shared" si="4"/>
        <v>4</v>
      </c>
      <c r="H22" s="4">
        <f t="shared" si="5"/>
        <v>3</v>
      </c>
    </row>
    <row r="23" spans="1:8" ht="13.5">
      <c r="A23">
        <f t="shared" si="0"/>
        <v>16</v>
      </c>
      <c r="B23" s="1">
        <v>19</v>
      </c>
      <c r="C23" s="8">
        <f aca="true" t="shared" si="7" ref="C23:C37">C22+1</f>
        <v>20</v>
      </c>
      <c r="D23">
        <f t="shared" si="1"/>
        <v>15</v>
      </c>
      <c r="E23">
        <f t="shared" si="2"/>
        <v>0.1</v>
      </c>
      <c r="F23">
        <f t="shared" si="3"/>
        <v>2.3000000000000003</v>
      </c>
      <c r="G23" s="4">
        <f t="shared" si="4"/>
        <v>3</v>
      </c>
      <c r="H23" s="4">
        <f t="shared" si="5"/>
        <v>3</v>
      </c>
    </row>
    <row r="24" spans="1:8" ht="13.5">
      <c r="A24">
        <f t="shared" si="0"/>
        <v>17</v>
      </c>
      <c r="B24" s="1">
        <v>29</v>
      </c>
      <c r="C24" s="8">
        <f t="shared" si="7"/>
        <v>21</v>
      </c>
      <c r="D24">
        <f t="shared" si="1"/>
        <v>15</v>
      </c>
      <c r="E24">
        <f t="shared" si="2"/>
        <v>0.1</v>
      </c>
      <c r="F24">
        <f t="shared" si="3"/>
        <v>2.3000000000000003</v>
      </c>
      <c r="G24" s="4">
        <f t="shared" si="4"/>
        <v>7</v>
      </c>
      <c r="H24" s="4">
        <f t="shared" si="5"/>
        <v>4</v>
      </c>
    </row>
    <row r="25" spans="1:8" ht="13.5">
      <c r="A25">
        <f t="shared" si="0"/>
        <v>18</v>
      </c>
      <c r="B25" s="1">
        <v>28</v>
      </c>
      <c r="C25" s="8">
        <f t="shared" si="7"/>
        <v>22</v>
      </c>
      <c r="D25">
        <f t="shared" si="1"/>
        <v>15</v>
      </c>
      <c r="E25">
        <f t="shared" si="2"/>
        <v>0.1</v>
      </c>
      <c r="F25">
        <f t="shared" si="3"/>
        <v>2.3000000000000003</v>
      </c>
      <c r="G25" s="4">
        <f t="shared" si="4"/>
        <v>7</v>
      </c>
      <c r="H25" s="4">
        <f t="shared" si="5"/>
        <v>4</v>
      </c>
    </row>
    <row r="26" spans="1:8" ht="13.5">
      <c r="A26">
        <f t="shared" si="0"/>
        <v>19</v>
      </c>
      <c r="B26" s="1">
        <v>26</v>
      </c>
      <c r="C26" s="8">
        <f t="shared" si="7"/>
        <v>23</v>
      </c>
      <c r="D26">
        <f t="shared" si="1"/>
        <v>15</v>
      </c>
      <c r="E26">
        <f t="shared" si="2"/>
        <v>0.1</v>
      </c>
      <c r="F26">
        <f t="shared" si="3"/>
        <v>2.3000000000000003</v>
      </c>
      <c r="G26" s="4">
        <f t="shared" si="4"/>
        <v>6</v>
      </c>
      <c r="H26" s="4">
        <f t="shared" si="5"/>
        <v>5</v>
      </c>
    </row>
    <row r="27" spans="1:8" ht="13.5">
      <c r="A27">
        <f t="shared" si="0"/>
        <v>20</v>
      </c>
      <c r="B27" s="1">
        <v>24</v>
      </c>
      <c r="C27" s="8">
        <f t="shared" si="7"/>
        <v>24</v>
      </c>
      <c r="D27">
        <f t="shared" si="1"/>
        <v>15</v>
      </c>
      <c r="E27">
        <f t="shared" si="2"/>
        <v>0.1</v>
      </c>
      <c r="F27">
        <f t="shared" si="3"/>
        <v>2.3000000000000003</v>
      </c>
      <c r="G27" s="4">
        <f t="shared" si="4"/>
        <v>5</v>
      </c>
      <c r="H27" s="4">
        <f t="shared" si="5"/>
        <v>5</v>
      </c>
    </row>
    <row r="28" spans="1:8" ht="13.5">
      <c r="A28">
        <f t="shared" si="0"/>
        <v>21</v>
      </c>
      <c r="B28" s="1">
        <v>15</v>
      </c>
      <c r="C28" s="8">
        <f t="shared" si="7"/>
        <v>25</v>
      </c>
      <c r="D28">
        <f t="shared" si="1"/>
        <v>15</v>
      </c>
      <c r="E28">
        <f t="shared" si="2"/>
        <v>0.1</v>
      </c>
      <c r="F28">
        <f t="shared" si="3"/>
        <v>2.3000000000000003</v>
      </c>
      <c r="G28" s="4">
        <f t="shared" si="4"/>
        <v>1</v>
      </c>
      <c r="H28" s="4">
        <f t="shared" si="5"/>
        <v>5</v>
      </c>
    </row>
    <row r="29" spans="1:8" ht="13.5">
      <c r="A29">
        <f t="shared" si="0"/>
        <v>22</v>
      </c>
      <c r="B29" s="1">
        <v>17</v>
      </c>
      <c r="C29" s="8">
        <v>23</v>
      </c>
      <c r="D29">
        <f t="shared" si="1"/>
        <v>15</v>
      </c>
      <c r="E29">
        <f t="shared" si="2"/>
        <v>0.1</v>
      </c>
      <c r="F29">
        <f t="shared" si="3"/>
        <v>2.3000000000000003</v>
      </c>
      <c r="G29" s="4">
        <f t="shared" si="4"/>
        <v>2</v>
      </c>
      <c r="H29" s="4">
        <f t="shared" si="5"/>
        <v>5</v>
      </c>
    </row>
    <row r="30" spans="1:8" ht="13.5">
      <c r="A30">
        <f t="shared" si="0"/>
        <v>23</v>
      </c>
      <c r="B30" s="1">
        <v>23</v>
      </c>
      <c r="C30" s="8">
        <v>16</v>
      </c>
      <c r="D30">
        <f t="shared" si="1"/>
        <v>15</v>
      </c>
      <c r="E30">
        <f t="shared" si="2"/>
        <v>0.1</v>
      </c>
      <c r="F30">
        <f t="shared" si="3"/>
        <v>2.3000000000000003</v>
      </c>
      <c r="G30" s="4">
        <f t="shared" si="4"/>
        <v>5</v>
      </c>
      <c r="H30" s="4">
        <f t="shared" si="5"/>
        <v>1</v>
      </c>
    </row>
    <row r="31" spans="1:8" ht="13.5">
      <c r="A31">
        <f t="shared" si="0"/>
        <v>24</v>
      </c>
      <c r="B31" s="1">
        <v>22.5</v>
      </c>
      <c r="C31" s="8">
        <f t="shared" si="7"/>
        <v>17</v>
      </c>
      <c r="D31">
        <f t="shared" si="1"/>
        <v>15</v>
      </c>
      <c r="E31">
        <f t="shared" si="2"/>
        <v>0.1</v>
      </c>
      <c r="F31">
        <f t="shared" si="3"/>
        <v>2.3000000000000003</v>
      </c>
      <c r="G31" s="4">
        <f t="shared" si="4"/>
        <v>4</v>
      </c>
      <c r="H31" s="4">
        <f t="shared" si="5"/>
        <v>2</v>
      </c>
    </row>
    <row r="32" spans="1:8" ht="13.5">
      <c r="A32">
        <f t="shared" si="0"/>
        <v>25</v>
      </c>
      <c r="B32" s="1">
        <v>27</v>
      </c>
      <c r="C32" s="8">
        <f t="shared" si="7"/>
        <v>18</v>
      </c>
      <c r="D32">
        <f t="shared" si="1"/>
        <v>15</v>
      </c>
      <c r="E32">
        <f t="shared" si="2"/>
        <v>0.1</v>
      </c>
      <c r="F32">
        <f t="shared" si="3"/>
        <v>2.3000000000000003</v>
      </c>
      <c r="G32" s="4">
        <f t="shared" si="4"/>
        <v>6</v>
      </c>
      <c r="H32" s="4">
        <f t="shared" si="5"/>
        <v>2</v>
      </c>
    </row>
    <row r="33" spans="1:8" ht="13.5">
      <c r="A33">
        <f t="shared" si="0"/>
        <v>26</v>
      </c>
      <c r="B33" s="1">
        <v>24</v>
      </c>
      <c r="C33" s="8">
        <f t="shared" si="7"/>
        <v>19</v>
      </c>
      <c r="D33">
        <f t="shared" si="1"/>
        <v>15</v>
      </c>
      <c r="E33">
        <f t="shared" si="2"/>
        <v>0.1</v>
      </c>
      <c r="F33">
        <f t="shared" si="3"/>
        <v>2.3000000000000003</v>
      </c>
      <c r="G33" s="4">
        <f t="shared" si="4"/>
        <v>5</v>
      </c>
      <c r="H33" s="4">
        <f t="shared" si="5"/>
        <v>3</v>
      </c>
    </row>
    <row r="34" spans="1:8" ht="13.5">
      <c r="A34">
        <f t="shared" si="0"/>
        <v>27</v>
      </c>
      <c r="B34" s="1">
        <v>22</v>
      </c>
      <c r="C34" s="8">
        <f t="shared" si="7"/>
        <v>20</v>
      </c>
      <c r="D34">
        <f t="shared" si="1"/>
        <v>15</v>
      </c>
      <c r="E34">
        <f t="shared" si="2"/>
        <v>0.1</v>
      </c>
      <c r="F34">
        <f t="shared" si="3"/>
        <v>2.3000000000000003</v>
      </c>
      <c r="G34" s="4">
        <f t="shared" si="4"/>
        <v>4</v>
      </c>
      <c r="H34" s="4">
        <f t="shared" si="5"/>
        <v>3</v>
      </c>
    </row>
    <row r="35" spans="1:8" ht="13.5">
      <c r="A35">
        <f t="shared" si="0"/>
        <v>28</v>
      </c>
      <c r="B35" s="1">
        <v>21</v>
      </c>
      <c r="C35" s="8">
        <f t="shared" si="7"/>
        <v>21</v>
      </c>
      <c r="D35">
        <f t="shared" si="1"/>
        <v>15</v>
      </c>
      <c r="E35">
        <f t="shared" si="2"/>
        <v>0.1</v>
      </c>
      <c r="F35">
        <f t="shared" si="3"/>
        <v>2.3000000000000003</v>
      </c>
      <c r="G35" s="4">
        <f t="shared" si="4"/>
        <v>4</v>
      </c>
      <c r="H35" s="4">
        <f t="shared" si="5"/>
        <v>4</v>
      </c>
    </row>
    <row r="36" spans="1:8" ht="13.5">
      <c r="A36">
        <f t="shared" si="0"/>
        <v>29</v>
      </c>
      <c r="B36" s="1">
        <v>19</v>
      </c>
      <c r="C36" s="8">
        <f t="shared" si="7"/>
        <v>22</v>
      </c>
      <c r="D36">
        <f t="shared" si="1"/>
        <v>15</v>
      </c>
      <c r="E36">
        <f t="shared" si="2"/>
        <v>0.1</v>
      </c>
      <c r="F36">
        <f t="shared" si="3"/>
        <v>2.3000000000000003</v>
      </c>
      <c r="G36" s="4">
        <f t="shared" si="4"/>
        <v>3</v>
      </c>
      <c r="H36" s="4">
        <f t="shared" si="5"/>
        <v>4</v>
      </c>
    </row>
    <row r="37" spans="1:8" ht="13.5">
      <c r="A37">
        <f t="shared" si="0"/>
        <v>30</v>
      </c>
      <c r="B37" s="1">
        <v>19.5</v>
      </c>
      <c r="C37" s="8">
        <f t="shared" si="7"/>
        <v>23</v>
      </c>
      <c r="D37">
        <f t="shared" si="1"/>
        <v>15</v>
      </c>
      <c r="E37">
        <f t="shared" si="2"/>
        <v>0.1</v>
      </c>
      <c r="F37">
        <f t="shared" si="3"/>
        <v>2.3000000000000003</v>
      </c>
      <c r="G37" s="4">
        <f t="shared" si="4"/>
        <v>3</v>
      </c>
      <c r="H37" s="4">
        <f t="shared" si="5"/>
        <v>5</v>
      </c>
    </row>
    <row r="38" s="4" customFormat="1" ht="13.5"/>
    <row r="39" spans="1:8" ht="13.5">
      <c r="A39" t="s">
        <v>9</v>
      </c>
      <c r="C39" s="5" t="s">
        <v>19</v>
      </c>
      <c r="D39" s="5"/>
      <c r="E39" s="5" t="s">
        <v>20</v>
      </c>
      <c r="F39" s="7" t="s">
        <v>22</v>
      </c>
      <c r="G39" s="7" t="s">
        <v>17</v>
      </c>
      <c r="H39" s="7" t="s">
        <v>18</v>
      </c>
    </row>
    <row r="40" spans="1:9" ht="13.5">
      <c r="A40">
        <f>C2</f>
        <v>2.3000000000000003</v>
      </c>
      <c r="C40" s="5">
        <f>F1-C1/2</f>
        <v>14.95</v>
      </c>
      <c r="D40" s="6" t="s">
        <v>21</v>
      </c>
      <c r="E40" s="5">
        <f>C40+C2</f>
        <v>17.25</v>
      </c>
      <c r="F40" s="6" t="str">
        <f>FIXED((C40+E40)/2,1)</f>
        <v>16.1</v>
      </c>
      <c r="G40" s="5">
        <f>COUNTIF(G8:G37,"=1")</f>
        <v>2</v>
      </c>
      <c r="H40" s="5">
        <f>COUNTIF(H8:H37,"=1")</f>
        <v>2</v>
      </c>
      <c r="I40">
        <v>1</v>
      </c>
    </row>
    <row r="41" spans="1:9" ht="13.5">
      <c r="A41">
        <f>A40</f>
        <v>2.3000000000000003</v>
      </c>
      <c r="C41" s="5">
        <f aca="true" t="shared" si="8" ref="C41:C54">C40+A41</f>
        <v>17.25</v>
      </c>
      <c r="D41" s="6" t="str">
        <f>D40</f>
        <v>～</v>
      </c>
      <c r="E41" s="5">
        <f aca="true" t="shared" si="9" ref="E41:E54">E40+A41</f>
        <v>19.55</v>
      </c>
      <c r="F41" s="6" t="str">
        <f aca="true" t="shared" si="10" ref="F41:F54">FIXED((C41+E41)/2,1)</f>
        <v>18.4</v>
      </c>
      <c r="G41" s="5">
        <f>COUNTIF(G8:G37,"=2")</f>
        <v>4</v>
      </c>
      <c r="H41" s="5">
        <f>COUNTIF(H8:H37,"=2")</f>
        <v>4</v>
      </c>
      <c r="I41">
        <v>2</v>
      </c>
    </row>
    <row r="42" spans="1:9" ht="13.5">
      <c r="A42">
        <f aca="true" t="shared" si="11" ref="A42:A54">A41</f>
        <v>2.3000000000000003</v>
      </c>
      <c r="C42" s="5">
        <f t="shared" si="8"/>
        <v>19.55</v>
      </c>
      <c r="D42" s="6" t="str">
        <f aca="true" t="shared" si="12" ref="D42:D54">D41</f>
        <v>～</v>
      </c>
      <c r="E42" s="5">
        <f t="shared" si="9"/>
        <v>21.85</v>
      </c>
      <c r="F42" s="6" t="str">
        <f t="shared" si="10"/>
        <v>20.7</v>
      </c>
      <c r="G42" s="5">
        <f>COUNTIF(G8:G37,"=3")</f>
        <v>5</v>
      </c>
      <c r="H42" s="5">
        <f>COUNTIF(H8:H37,"=3")</f>
        <v>7</v>
      </c>
      <c r="I42">
        <v>3</v>
      </c>
    </row>
    <row r="43" spans="1:9" ht="13.5">
      <c r="A43">
        <f t="shared" si="11"/>
        <v>2.3000000000000003</v>
      </c>
      <c r="C43" s="5">
        <f t="shared" si="8"/>
        <v>21.85</v>
      </c>
      <c r="D43" s="6" t="str">
        <f t="shared" si="12"/>
        <v>～</v>
      </c>
      <c r="E43" s="5">
        <f t="shared" si="9"/>
        <v>24.150000000000002</v>
      </c>
      <c r="F43" s="6" t="str">
        <f t="shared" si="10"/>
        <v>23.0</v>
      </c>
      <c r="G43" s="5">
        <f>COUNTIF(G8:G37,"=4")</f>
        <v>6</v>
      </c>
      <c r="H43" s="5">
        <f>COUNTIF(H8:H37,"=4")</f>
        <v>7</v>
      </c>
      <c r="I43">
        <v>4</v>
      </c>
    </row>
    <row r="44" spans="1:9" ht="13.5">
      <c r="A44">
        <f t="shared" si="11"/>
        <v>2.3000000000000003</v>
      </c>
      <c r="C44" s="5">
        <f t="shared" si="8"/>
        <v>24.150000000000002</v>
      </c>
      <c r="D44" s="6" t="str">
        <f t="shared" si="12"/>
        <v>～</v>
      </c>
      <c r="E44" s="5">
        <f t="shared" si="9"/>
        <v>26.450000000000003</v>
      </c>
      <c r="F44" s="6" t="str">
        <f t="shared" si="10"/>
        <v>25.3</v>
      </c>
      <c r="G44" s="5">
        <f>COUNTIF(G8:G37,"=5")</f>
        <v>8</v>
      </c>
      <c r="H44" s="5">
        <f>COUNTIF(H8:H37,"=5")</f>
        <v>10</v>
      </c>
      <c r="I44">
        <v>5</v>
      </c>
    </row>
    <row r="45" spans="1:9" ht="13.5">
      <c r="A45">
        <f t="shared" si="11"/>
        <v>2.3000000000000003</v>
      </c>
      <c r="C45" s="5">
        <f t="shared" si="8"/>
        <v>26.450000000000003</v>
      </c>
      <c r="D45" s="6" t="str">
        <f t="shared" si="12"/>
        <v>～</v>
      </c>
      <c r="E45" s="5">
        <f t="shared" si="9"/>
        <v>28.750000000000004</v>
      </c>
      <c r="F45" s="6" t="str">
        <f t="shared" si="10"/>
        <v>27.6</v>
      </c>
      <c r="G45" s="5">
        <f>COUNTIF(G8:G37,"=6")</f>
        <v>3</v>
      </c>
      <c r="H45" s="5">
        <f>COUNTIF(H8:H37,"=6")</f>
        <v>0</v>
      </c>
      <c r="I45">
        <v>6</v>
      </c>
    </row>
    <row r="46" spans="1:9" ht="13.5">
      <c r="A46">
        <f t="shared" si="11"/>
        <v>2.3000000000000003</v>
      </c>
      <c r="C46" s="5">
        <f t="shared" si="8"/>
        <v>28.750000000000004</v>
      </c>
      <c r="D46" s="6" t="str">
        <f t="shared" si="12"/>
        <v>～</v>
      </c>
      <c r="E46" s="5">
        <f t="shared" si="9"/>
        <v>31.050000000000004</v>
      </c>
      <c r="F46" s="6" t="str">
        <f t="shared" si="10"/>
        <v>29.9</v>
      </c>
      <c r="G46" s="5">
        <f>COUNTIF(G8:G37,"=7")</f>
        <v>2</v>
      </c>
      <c r="H46" s="5">
        <f>COUNTIF(H8:H37,"=7")</f>
        <v>0</v>
      </c>
      <c r="I46">
        <v>7</v>
      </c>
    </row>
    <row r="47" spans="1:9" ht="13.5">
      <c r="A47">
        <f t="shared" si="11"/>
        <v>2.3000000000000003</v>
      </c>
      <c r="C47" s="5">
        <f t="shared" si="8"/>
        <v>31.050000000000004</v>
      </c>
      <c r="D47" s="6" t="str">
        <f t="shared" si="12"/>
        <v>～</v>
      </c>
      <c r="E47" s="5">
        <f t="shared" si="9"/>
        <v>33.35</v>
      </c>
      <c r="F47" s="6" t="str">
        <f t="shared" si="10"/>
        <v>32.2</v>
      </c>
      <c r="G47" s="5">
        <f>COUNTIF(G8:G37,"=8")</f>
        <v>0</v>
      </c>
      <c r="H47" s="5">
        <f>COUNTIF(H8:H37,"=8")</f>
        <v>0</v>
      </c>
      <c r="I47">
        <v>8</v>
      </c>
    </row>
    <row r="48" spans="1:9" ht="13.5">
      <c r="A48">
        <f t="shared" si="11"/>
        <v>2.3000000000000003</v>
      </c>
      <c r="C48" s="5">
        <f t="shared" si="8"/>
        <v>33.35</v>
      </c>
      <c r="D48" s="6" t="str">
        <f t="shared" si="12"/>
        <v>～</v>
      </c>
      <c r="E48" s="5">
        <f t="shared" si="9"/>
        <v>35.65</v>
      </c>
      <c r="F48" s="6" t="str">
        <f t="shared" si="10"/>
        <v>34.5</v>
      </c>
      <c r="G48" s="5">
        <f>COUNTIF(G8:G37,"=9")</f>
        <v>0</v>
      </c>
      <c r="H48" s="5">
        <f>COUNTIF(H8:H37,"=9")</f>
        <v>0</v>
      </c>
      <c r="I48">
        <v>9</v>
      </c>
    </row>
    <row r="49" spans="1:9" ht="13.5">
      <c r="A49">
        <f t="shared" si="11"/>
        <v>2.3000000000000003</v>
      </c>
      <c r="C49" s="5">
        <f t="shared" si="8"/>
        <v>35.65</v>
      </c>
      <c r="D49" s="6" t="str">
        <f t="shared" si="12"/>
        <v>～</v>
      </c>
      <c r="E49" s="5">
        <f t="shared" si="9"/>
        <v>37.949999999999996</v>
      </c>
      <c r="F49" s="6" t="str">
        <f t="shared" si="10"/>
        <v>36.8</v>
      </c>
      <c r="G49" s="5">
        <f>COUNTIF(G8:G37,"=10")</f>
        <v>0</v>
      </c>
      <c r="H49" s="5">
        <f>COUNTIF(H8:H37,"=10")</f>
        <v>0</v>
      </c>
      <c r="I49">
        <v>10</v>
      </c>
    </row>
    <row r="50" spans="1:9" ht="13.5">
      <c r="A50">
        <f t="shared" si="11"/>
        <v>2.3000000000000003</v>
      </c>
      <c r="C50" s="5">
        <f t="shared" si="8"/>
        <v>37.949999999999996</v>
      </c>
      <c r="D50" s="6" t="str">
        <f t="shared" si="12"/>
        <v>～</v>
      </c>
      <c r="E50" s="5">
        <f t="shared" si="9"/>
        <v>40.24999999999999</v>
      </c>
      <c r="F50" s="6" t="str">
        <f t="shared" si="10"/>
        <v>39.1</v>
      </c>
      <c r="G50" s="5">
        <f>COUNTIF(G8:G37,"=11")</f>
        <v>0</v>
      </c>
      <c r="H50" s="5">
        <f>COUNTIF(H8:H37,"=11")</f>
        <v>0</v>
      </c>
      <c r="I50">
        <v>11</v>
      </c>
    </row>
    <row r="51" spans="1:9" ht="13.5">
      <c r="A51">
        <f t="shared" si="11"/>
        <v>2.3000000000000003</v>
      </c>
      <c r="C51" s="5">
        <f t="shared" si="8"/>
        <v>40.24999999999999</v>
      </c>
      <c r="D51" s="6" t="str">
        <f t="shared" si="12"/>
        <v>～</v>
      </c>
      <c r="E51" s="5">
        <f t="shared" si="9"/>
        <v>42.54999999999999</v>
      </c>
      <c r="F51" s="6" t="str">
        <f t="shared" si="10"/>
        <v>41.4</v>
      </c>
      <c r="G51" s="5">
        <f>COUNTIF(G8:G37,"=12")</f>
        <v>0</v>
      </c>
      <c r="H51" s="5">
        <f>COUNTIF(H8:H37,"=12")</f>
        <v>0</v>
      </c>
      <c r="I51">
        <v>12</v>
      </c>
    </row>
    <row r="52" spans="1:9" ht="13.5">
      <c r="A52">
        <f t="shared" si="11"/>
        <v>2.3000000000000003</v>
      </c>
      <c r="C52" s="5">
        <f t="shared" si="8"/>
        <v>42.54999999999999</v>
      </c>
      <c r="D52" s="6" t="str">
        <f t="shared" si="12"/>
        <v>～</v>
      </c>
      <c r="E52" s="5">
        <f t="shared" si="9"/>
        <v>44.84999999999999</v>
      </c>
      <c r="F52" s="6" t="str">
        <f t="shared" si="10"/>
        <v>43.7</v>
      </c>
      <c r="G52" s="5">
        <f>COUNTIF(G8:G37,"=13")</f>
        <v>0</v>
      </c>
      <c r="H52" s="5">
        <f>COUNTIF(H8:H37,"=13")</f>
        <v>0</v>
      </c>
      <c r="I52">
        <v>13</v>
      </c>
    </row>
    <row r="53" spans="1:9" ht="13.5">
      <c r="A53">
        <f t="shared" si="11"/>
        <v>2.3000000000000003</v>
      </c>
      <c r="C53" s="5">
        <f t="shared" si="8"/>
        <v>44.84999999999999</v>
      </c>
      <c r="D53" s="6" t="str">
        <f t="shared" si="12"/>
        <v>～</v>
      </c>
      <c r="E53" s="5">
        <f t="shared" si="9"/>
        <v>47.149999999999984</v>
      </c>
      <c r="F53" s="6" t="str">
        <f t="shared" si="10"/>
        <v>46.0</v>
      </c>
      <c r="G53" s="5">
        <f>COUNTIF(G8:G37,"=14")</f>
        <v>0</v>
      </c>
      <c r="H53" s="5">
        <f>COUNTIF(H8:H37,"=14")</f>
        <v>0</v>
      </c>
      <c r="I53">
        <v>14</v>
      </c>
    </row>
    <row r="54" spans="1:9" ht="13.5">
      <c r="A54">
        <f t="shared" si="11"/>
        <v>2.3000000000000003</v>
      </c>
      <c r="C54" s="5">
        <f t="shared" si="8"/>
        <v>47.149999999999984</v>
      </c>
      <c r="D54" s="6" t="str">
        <f t="shared" si="12"/>
        <v>～</v>
      </c>
      <c r="E54" s="5">
        <f t="shared" si="9"/>
        <v>49.44999999999998</v>
      </c>
      <c r="F54" s="6" t="str">
        <f t="shared" si="10"/>
        <v>48.3</v>
      </c>
      <c r="G54" s="5">
        <f>COUNTIF(G8:G37,"=15")</f>
        <v>0</v>
      </c>
      <c r="H54" s="5">
        <f>COUNTIF(H8:H37,"=15")</f>
        <v>0</v>
      </c>
      <c r="I54">
        <v>15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B8" sqref="B8"/>
    </sheetView>
  </sheetViews>
  <sheetFormatPr defaultColWidth="9.00390625" defaultRowHeight="13.5"/>
  <cols>
    <col min="2" max="2" width="10.25390625" style="0" customWidth="1"/>
    <col min="8" max="8" width="11.875" style="0" customWidth="1"/>
  </cols>
  <sheetData>
    <row r="1" spans="2:9" ht="13.5">
      <c r="B1" t="s">
        <v>11</v>
      </c>
      <c r="C1" s="2">
        <v>0.1</v>
      </c>
      <c r="E1" t="s">
        <v>1</v>
      </c>
      <c r="F1" s="3">
        <f>MIN(B8:B37)</f>
        <v>15</v>
      </c>
      <c r="H1" t="s">
        <v>3</v>
      </c>
      <c r="I1">
        <f>ROUND(LOG(C3,2)+1,0)</f>
        <v>6</v>
      </c>
    </row>
    <row r="2" spans="2:9" ht="13.5">
      <c r="B2" t="s">
        <v>5</v>
      </c>
      <c r="C2" s="2">
        <f>ROUND(I2/C1,0)*C1</f>
        <v>2.3000000000000003</v>
      </c>
      <c r="E2" t="s">
        <v>2</v>
      </c>
      <c r="F2" s="3">
        <f>MAX(B8:B37)</f>
        <v>29</v>
      </c>
      <c r="H2" t="s">
        <v>6</v>
      </c>
      <c r="I2">
        <f>(F2-F1)/I1</f>
        <v>2.3333333333333335</v>
      </c>
    </row>
    <row r="3" spans="2:6" ht="13.5">
      <c r="B3" t="s">
        <v>4</v>
      </c>
      <c r="C3" s="2">
        <v>30</v>
      </c>
      <c r="F3" s="4"/>
    </row>
    <row r="5" spans="3:4" ht="13.5">
      <c r="C5" s="1"/>
      <c r="D5" t="s">
        <v>0</v>
      </c>
    </row>
    <row r="6" s="4" customFormat="1" ht="13.5"/>
    <row r="7" spans="1:7" ht="13.5">
      <c r="A7" t="s">
        <v>12</v>
      </c>
      <c r="B7" t="s">
        <v>13</v>
      </c>
      <c r="D7" t="s">
        <v>7</v>
      </c>
      <c r="E7" t="s">
        <v>14</v>
      </c>
      <c r="F7" t="s">
        <v>9</v>
      </c>
      <c r="G7" t="s">
        <v>10</v>
      </c>
    </row>
    <row r="8" spans="1:7" ht="13.5">
      <c r="A8">
        <v>1</v>
      </c>
      <c r="B8" s="1">
        <v>17.2</v>
      </c>
      <c r="D8">
        <f>F1</f>
        <v>15</v>
      </c>
      <c r="E8">
        <f>C1</f>
        <v>0.1</v>
      </c>
      <c r="F8">
        <f>C2</f>
        <v>2.3000000000000003</v>
      </c>
      <c r="G8">
        <f aca="true" t="shared" si="0" ref="G8:G37">IF(B8&gt;0,ROUND((B8-D8+E8/2)/F8,0)+1,"")</f>
        <v>2</v>
      </c>
    </row>
    <row r="9" spans="1:7" ht="13.5">
      <c r="A9">
        <f aca="true" t="shared" si="1" ref="A9:A37">A8+1</f>
        <v>2</v>
      </c>
      <c r="B9" s="1">
        <v>15.8</v>
      </c>
      <c r="D9">
        <f aca="true" t="shared" si="2" ref="D9:D37">D8</f>
        <v>15</v>
      </c>
      <c r="E9">
        <f aca="true" t="shared" si="3" ref="E9:E37">E8</f>
        <v>0.1</v>
      </c>
      <c r="F9">
        <f aca="true" t="shared" si="4" ref="F9:F37">F8</f>
        <v>2.3000000000000003</v>
      </c>
      <c r="G9">
        <f t="shared" si="0"/>
        <v>1</v>
      </c>
    </row>
    <row r="10" spans="1:7" ht="13.5">
      <c r="A10">
        <f t="shared" si="1"/>
        <v>3</v>
      </c>
      <c r="B10" s="1">
        <v>23</v>
      </c>
      <c r="D10">
        <f t="shared" si="2"/>
        <v>15</v>
      </c>
      <c r="E10">
        <f t="shared" si="3"/>
        <v>0.1</v>
      </c>
      <c r="F10">
        <f t="shared" si="4"/>
        <v>2.3000000000000003</v>
      </c>
      <c r="G10">
        <f t="shared" si="0"/>
        <v>5</v>
      </c>
    </row>
    <row r="11" spans="1:7" ht="13.5">
      <c r="A11">
        <f t="shared" si="1"/>
        <v>4</v>
      </c>
      <c r="B11" s="1">
        <v>24.2</v>
      </c>
      <c r="D11">
        <f t="shared" si="2"/>
        <v>15</v>
      </c>
      <c r="E11">
        <f t="shared" si="3"/>
        <v>0.1</v>
      </c>
      <c r="F11">
        <f t="shared" si="4"/>
        <v>2.3000000000000003</v>
      </c>
      <c r="G11">
        <f t="shared" si="0"/>
        <v>5</v>
      </c>
    </row>
    <row r="12" spans="1:7" ht="13.5">
      <c r="A12">
        <f t="shared" si="1"/>
        <v>5</v>
      </c>
      <c r="B12" s="1">
        <v>27.3</v>
      </c>
      <c r="D12">
        <f t="shared" si="2"/>
        <v>15</v>
      </c>
      <c r="E12">
        <f t="shared" si="3"/>
        <v>0.1</v>
      </c>
      <c r="F12">
        <f t="shared" si="4"/>
        <v>2.3000000000000003</v>
      </c>
      <c r="G12">
        <f t="shared" si="0"/>
        <v>6</v>
      </c>
    </row>
    <row r="13" spans="1:7" ht="13.5">
      <c r="A13">
        <f t="shared" si="1"/>
        <v>6</v>
      </c>
      <c r="B13" s="1">
        <v>19.3</v>
      </c>
      <c r="D13">
        <f t="shared" si="2"/>
        <v>15</v>
      </c>
      <c r="E13">
        <f t="shared" si="3"/>
        <v>0.1</v>
      </c>
      <c r="F13">
        <f t="shared" si="4"/>
        <v>2.3000000000000003</v>
      </c>
      <c r="G13">
        <f t="shared" si="0"/>
        <v>3</v>
      </c>
    </row>
    <row r="14" spans="1:7" ht="13.5">
      <c r="A14">
        <f t="shared" si="1"/>
        <v>7</v>
      </c>
      <c r="B14" s="1">
        <v>25</v>
      </c>
      <c r="D14">
        <f t="shared" si="2"/>
        <v>15</v>
      </c>
      <c r="E14">
        <f t="shared" si="3"/>
        <v>0.1</v>
      </c>
      <c r="F14">
        <f t="shared" si="4"/>
        <v>2.3000000000000003</v>
      </c>
      <c r="G14">
        <f t="shared" si="0"/>
        <v>5</v>
      </c>
    </row>
    <row r="15" spans="1:7" ht="13.5">
      <c r="A15">
        <f t="shared" si="1"/>
        <v>8</v>
      </c>
      <c r="B15" s="1">
        <v>18</v>
      </c>
      <c r="D15">
        <f t="shared" si="2"/>
        <v>15</v>
      </c>
      <c r="E15">
        <f t="shared" si="3"/>
        <v>0.1</v>
      </c>
      <c r="F15">
        <f t="shared" si="4"/>
        <v>2.3000000000000003</v>
      </c>
      <c r="G15">
        <f t="shared" si="0"/>
        <v>2</v>
      </c>
    </row>
    <row r="16" spans="1:7" ht="13.5">
      <c r="A16">
        <f t="shared" si="1"/>
        <v>9</v>
      </c>
      <c r="B16" s="1">
        <v>22</v>
      </c>
      <c r="D16">
        <f t="shared" si="2"/>
        <v>15</v>
      </c>
      <c r="E16">
        <f t="shared" si="3"/>
        <v>0.1</v>
      </c>
      <c r="F16">
        <f t="shared" si="4"/>
        <v>2.3000000000000003</v>
      </c>
      <c r="G16">
        <f t="shared" si="0"/>
        <v>4</v>
      </c>
    </row>
    <row r="17" spans="1:7" ht="13.5">
      <c r="A17">
        <f t="shared" si="1"/>
        <v>10</v>
      </c>
      <c r="B17" s="1">
        <v>19</v>
      </c>
      <c r="D17">
        <f t="shared" si="2"/>
        <v>15</v>
      </c>
      <c r="E17">
        <f t="shared" si="3"/>
        <v>0.1</v>
      </c>
      <c r="F17">
        <f t="shared" si="4"/>
        <v>2.3000000000000003</v>
      </c>
      <c r="G17">
        <f t="shared" si="0"/>
        <v>3</v>
      </c>
    </row>
    <row r="18" spans="1:7" ht="13.5">
      <c r="A18">
        <f t="shared" si="1"/>
        <v>11</v>
      </c>
      <c r="B18" s="1">
        <v>16.3</v>
      </c>
      <c r="D18">
        <f t="shared" si="2"/>
        <v>15</v>
      </c>
      <c r="E18">
        <f t="shared" si="3"/>
        <v>0.1</v>
      </c>
      <c r="F18">
        <f t="shared" si="4"/>
        <v>2.3000000000000003</v>
      </c>
      <c r="G18">
        <f t="shared" si="0"/>
        <v>2</v>
      </c>
    </row>
    <row r="19" spans="1:7" ht="13.5">
      <c r="A19">
        <f t="shared" si="1"/>
        <v>12</v>
      </c>
      <c r="B19" s="1">
        <v>23.5</v>
      </c>
      <c r="D19">
        <f t="shared" si="2"/>
        <v>15</v>
      </c>
      <c r="E19">
        <f t="shared" si="3"/>
        <v>0.1</v>
      </c>
      <c r="F19">
        <f t="shared" si="4"/>
        <v>2.3000000000000003</v>
      </c>
      <c r="G19">
        <f t="shared" si="0"/>
        <v>5</v>
      </c>
    </row>
    <row r="20" spans="1:7" ht="13.5">
      <c r="A20">
        <f t="shared" si="1"/>
        <v>13</v>
      </c>
      <c r="B20" s="1">
        <v>24.7</v>
      </c>
      <c r="D20">
        <f t="shared" si="2"/>
        <v>15</v>
      </c>
      <c r="E20">
        <f t="shared" si="3"/>
        <v>0.1</v>
      </c>
      <c r="F20">
        <f t="shared" si="4"/>
        <v>2.3000000000000003</v>
      </c>
      <c r="G20">
        <f t="shared" si="0"/>
        <v>5</v>
      </c>
    </row>
    <row r="21" spans="1:7" ht="13.5">
      <c r="A21">
        <f t="shared" si="1"/>
        <v>14</v>
      </c>
      <c r="B21" s="1">
        <v>22</v>
      </c>
      <c r="D21">
        <f t="shared" si="2"/>
        <v>15</v>
      </c>
      <c r="E21">
        <f t="shared" si="3"/>
        <v>0.1</v>
      </c>
      <c r="F21">
        <f t="shared" si="4"/>
        <v>2.3000000000000003</v>
      </c>
      <c r="G21">
        <f t="shared" si="0"/>
        <v>4</v>
      </c>
    </row>
    <row r="22" spans="1:7" ht="13.5">
      <c r="A22">
        <f t="shared" si="1"/>
        <v>15</v>
      </c>
      <c r="B22" s="1">
        <v>21.5</v>
      </c>
      <c r="D22">
        <f t="shared" si="2"/>
        <v>15</v>
      </c>
      <c r="E22">
        <f t="shared" si="3"/>
        <v>0.1</v>
      </c>
      <c r="F22">
        <f t="shared" si="4"/>
        <v>2.3000000000000003</v>
      </c>
      <c r="G22">
        <f t="shared" si="0"/>
        <v>4</v>
      </c>
    </row>
    <row r="23" spans="1:7" ht="13.5">
      <c r="A23">
        <f t="shared" si="1"/>
        <v>16</v>
      </c>
      <c r="B23" s="1">
        <v>19</v>
      </c>
      <c r="D23">
        <f t="shared" si="2"/>
        <v>15</v>
      </c>
      <c r="E23">
        <f t="shared" si="3"/>
        <v>0.1</v>
      </c>
      <c r="F23">
        <f t="shared" si="4"/>
        <v>2.3000000000000003</v>
      </c>
      <c r="G23">
        <f t="shared" si="0"/>
        <v>3</v>
      </c>
    </row>
    <row r="24" spans="1:7" ht="13.5">
      <c r="A24">
        <f t="shared" si="1"/>
        <v>17</v>
      </c>
      <c r="B24" s="1">
        <v>29</v>
      </c>
      <c r="D24">
        <f t="shared" si="2"/>
        <v>15</v>
      </c>
      <c r="E24">
        <f t="shared" si="3"/>
        <v>0.1</v>
      </c>
      <c r="F24">
        <f t="shared" si="4"/>
        <v>2.3000000000000003</v>
      </c>
      <c r="G24">
        <f t="shared" si="0"/>
        <v>7</v>
      </c>
    </row>
    <row r="25" spans="1:7" ht="13.5">
      <c r="A25">
        <f t="shared" si="1"/>
        <v>18</v>
      </c>
      <c r="B25" s="1">
        <v>28</v>
      </c>
      <c r="D25">
        <f t="shared" si="2"/>
        <v>15</v>
      </c>
      <c r="E25">
        <f t="shared" si="3"/>
        <v>0.1</v>
      </c>
      <c r="F25">
        <f t="shared" si="4"/>
        <v>2.3000000000000003</v>
      </c>
      <c r="G25">
        <f t="shared" si="0"/>
        <v>7</v>
      </c>
    </row>
    <row r="26" spans="1:7" ht="13.5">
      <c r="A26">
        <f t="shared" si="1"/>
        <v>19</v>
      </c>
      <c r="B26" s="1">
        <v>26</v>
      </c>
      <c r="D26">
        <f t="shared" si="2"/>
        <v>15</v>
      </c>
      <c r="E26">
        <f t="shared" si="3"/>
        <v>0.1</v>
      </c>
      <c r="F26">
        <f t="shared" si="4"/>
        <v>2.3000000000000003</v>
      </c>
      <c r="G26">
        <f t="shared" si="0"/>
        <v>6</v>
      </c>
    </row>
    <row r="27" spans="1:7" ht="13.5">
      <c r="A27">
        <f t="shared" si="1"/>
        <v>20</v>
      </c>
      <c r="B27" s="1">
        <v>24</v>
      </c>
      <c r="D27">
        <f t="shared" si="2"/>
        <v>15</v>
      </c>
      <c r="E27">
        <f t="shared" si="3"/>
        <v>0.1</v>
      </c>
      <c r="F27">
        <f t="shared" si="4"/>
        <v>2.3000000000000003</v>
      </c>
      <c r="G27">
        <f t="shared" si="0"/>
        <v>5</v>
      </c>
    </row>
    <row r="28" spans="1:7" ht="13.5">
      <c r="A28">
        <f t="shared" si="1"/>
        <v>21</v>
      </c>
      <c r="B28" s="1">
        <v>15</v>
      </c>
      <c r="D28">
        <f t="shared" si="2"/>
        <v>15</v>
      </c>
      <c r="E28">
        <f t="shared" si="3"/>
        <v>0.1</v>
      </c>
      <c r="F28">
        <f t="shared" si="4"/>
        <v>2.3000000000000003</v>
      </c>
      <c r="G28">
        <f t="shared" si="0"/>
        <v>1</v>
      </c>
    </row>
    <row r="29" spans="1:7" ht="13.5">
      <c r="A29">
        <f t="shared" si="1"/>
        <v>22</v>
      </c>
      <c r="B29" s="1">
        <v>17</v>
      </c>
      <c r="D29">
        <f t="shared" si="2"/>
        <v>15</v>
      </c>
      <c r="E29">
        <f t="shared" si="3"/>
        <v>0.1</v>
      </c>
      <c r="F29">
        <f t="shared" si="4"/>
        <v>2.3000000000000003</v>
      </c>
      <c r="G29">
        <f t="shared" si="0"/>
        <v>2</v>
      </c>
    </row>
    <row r="30" spans="1:7" ht="13.5">
      <c r="A30">
        <f t="shared" si="1"/>
        <v>23</v>
      </c>
      <c r="B30" s="1">
        <v>23</v>
      </c>
      <c r="D30">
        <f t="shared" si="2"/>
        <v>15</v>
      </c>
      <c r="E30">
        <f t="shared" si="3"/>
        <v>0.1</v>
      </c>
      <c r="F30">
        <f t="shared" si="4"/>
        <v>2.3000000000000003</v>
      </c>
      <c r="G30">
        <f t="shared" si="0"/>
        <v>5</v>
      </c>
    </row>
    <row r="31" spans="1:7" ht="13.5">
      <c r="A31">
        <f t="shared" si="1"/>
        <v>24</v>
      </c>
      <c r="B31" s="1">
        <v>22.5</v>
      </c>
      <c r="D31">
        <f t="shared" si="2"/>
        <v>15</v>
      </c>
      <c r="E31">
        <f t="shared" si="3"/>
        <v>0.1</v>
      </c>
      <c r="F31">
        <f t="shared" si="4"/>
        <v>2.3000000000000003</v>
      </c>
      <c r="G31">
        <f t="shared" si="0"/>
        <v>4</v>
      </c>
    </row>
    <row r="32" spans="1:7" ht="13.5">
      <c r="A32">
        <f t="shared" si="1"/>
        <v>25</v>
      </c>
      <c r="B32" s="1">
        <v>27</v>
      </c>
      <c r="D32">
        <f t="shared" si="2"/>
        <v>15</v>
      </c>
      <c r="E32">
        <f t="shared" si="3"/>
        <v>0.1</v>
      </c>
      <c r="F32">
        <f t="shared" si="4"/>
        <v>2.3000000000000003</v>
      </c>
      <c r="G32">
        <f t="shared" si="0"/>
        <v>6</v>
      </c>
    </row>
    <row r="33" spans="1:7" ht="13.5">
      <c r="A33">
        <f t="shared" si="1"/>
        <v>26</v>
      </c>
      <c r="B33" s="1">
        <v>24</v>
      </c>
      <c r="D33">
        <f t="shared" si="2"/>
        <v>15</v>
      </c>
      <c r="E33">
        <f t="shared" si="3"/>
        <v>0.1</v>
      </c>
      <c r="F33">
        <f t="shared" si="4"/>
        <v>2.3000000000000003</v>
      </c>
      <c r="G33">
        <f t="shared" si="0"/>
        <v>5</v>
      </c>
    </row>
    <row r="34" spans="1:7" ht="13.5">
      <c r="A34">
        <f t="shared" si="1"/>
        <v>27</v>
      </c>
      <c r="B34" s="1">
        <v>22</v>
      </c>
      <c r="D34">
        <f t="shared" si="2"/>
        <v>15</v>
      </c>
      <c r="E34">
        <f t="shared" si="3"/>
        <v>0.1</v>
      </c>
      <c r="F34">
        <f t="shared" si="4"/>
        <v>2.3000000000000003</v>
      </c>
      <c r="G34">
        <f t="shared" si="0"/>
        <v>4</v>
      </c>
    </row>
    <row r="35" spans="1:7" ht="13.5">
      <c r="A35">
        <f t="shared" si="1"/>
        <v>28</v>
      </c>
      <c r="B35" s="1">
        <v>21</v>
      </c>
      <c r="D35">
        <f t="shared" si="2"/>
        <v>15</v>
      </c>
      <c r="E35">
        <f t="shared" si="3"/>
        <v>0.1</v>
      </c>
      <c r="F35">
        <f t="shared" si="4"/>
        <v>2.3000000000000003</v>
      </c>
      <c r="G35">
        <f t="shared" si="0"/>
        <v>4</v>
      </c>
    </row>
    <row r="36" spans="1:7" ht="13.5">
      <c r="A36">
        <f t="shared" si="1"/>
        <v>29</v>
      </c>
      <c r="B36" s="1">
        <v>19</v>
      </c>
      <c r="D36">
        <f t="shared" si="2"/>
        <v>15</v>
      </c>
      <c r="E36">
        <f t="shared" si="3"/>
        <v>0.1</v>
      </c>
      <c r="F36">
        <f t="shared" si="4"/>
        <v>2.3000000000000003</v>
      </c>
      <c r="G36">
        <f t="shared" si="0"/>
        <v>3</v>
      </c>
    </row>
    <row r="37" spans="1:7" ht="13.5">
      <c r="A37">
        <f t="shared" si="1"/>
        <v>30</v>
      </c>
      <c r="B37" s="1">
        <v>19.5</v>
      </c>
      <c r="D37">
        <f t="shared" si="2"/>
        <v>15</v>
      </c>
      <c r="E37">
        <f t="shared" si="3"/>
        <v>0.1</v>
      </c>
      <c r="F37">
        <f t="shared" si="4"/>
        <v>2.3000000000000003</v>
      </c>
      <c r="G37">
        <f t="shared" si="0"/>
        <v>3</v>
      </c>
    </row>
    <row r="39" spans="1:7" ht="13.5">
      <c r="A39" t="s">
        <v>9</v>
      </c>
      <c r="C39" s="5" t="s">
        <v>19</v>
      </c>
      <c r="D39" s="5"/>
      <c r="E39" s="5" t="s">
        <v>20</v>
      </c>
      <c r="F39" s="7" t="s">
        <v>22</v>
      </c>
      <c r="G39" s="7" t="s">
        <v>17</v>
      </c>
    </row>
    <row r="40" spans="1:7" ht="13.5">
      <c r="A40">
        <f>C2</f>
        <v>2.3000000000000003</v>
      </c>
      <c r="C40" s="5">
        <f>F1-C1/2</f>
        <v>14.95</v>
      </c>
      <c r="D40" s="6" t="s">
        <v>21</v>
      </c>
      <c r="E40" s="5">
        <f>C40+C2</f>
        <v>17.25</v>
      </c>
      <c r="F40" s="6" t="str">
        <f>FIXED((C40+E40)/2,1)</f>
        <v>16.1</v>
      </c>
      <c r="G40" s="5">
        <f>COUNTIF(G8:G37,"=1")</f>
        <v>2</v>
      </c>
    </row>
    <row r="41" spans="1:7" ht="13.5">
      <c r="A41">
        <f>A40</f>
        <v>2.3000000000000003</v>
      </c>
      <c r="C41" s="5">
        <f aca="true" t="shared" si="5" ref="C41:C54">C40+A41</f>
        <v>17.25</v>
      </c>
      <c r="D41" s="6" t="str">
        <f>D40</f>
        <v>～</v>
      </c>
      <c r="E41" s="5">
        <f aca="true" t="shared" si="6" ref="E41:E54">E40+A41</f>
        <v>19.55</v>
      </c>
      <c r="F41" s="6" t="str">
        <f aca="true" t="shared" si="7" ref="F41:F54">FIXED((C41+E41)/2,1)</f>
        <v>18.4</v>
      </c>
      <c r="G41" s="5">
        <f>COUNTIF(G8:G37,"=2")</f>
        <v>4</v>
      </c>
    </row>
    <row r="42" spans="1:7" ht="13.5">
      <c r="A42">
        <f aca="true" t="shared" si="8" ref="A42:A54">A41</f>
        <v>2.3000000000000003</v>
      </c>
      <c r="C42" s="5">
        <f t="shared" si="5"/>
        <v>19.55</v>
      </c>
      <c r="D42" s="6" t="str">
        <f aca="true" t="shared" si="9" ref="D42:D54">D41</f>
        <v>～</v>
      </c>
      <c r="E42" s="5">
        <f t="shared" si="6"/>
        <v>21.85</v>
      </c>
      <c r="F42" s="6" t="str">
        <f t="shared" si="7"/>
        <v>20.7</v>
      </c>
      <c r="G42" s="5">
        <f>COUNTIF(G8:G37,"=3")</f>
        <v>5</v>
      </c>
    </row>
    <row r="43" spans="1:7" ht="13.5">
      <c r="A43">
        <f t="shared" si="8"/>
        <v>2.3000000000000003</v>
      </c>
      <c r="C43" s="5">
        <f t="shared" si="5"/>
        <v>21.85</v>
      </c>
      <c r="D43" s="6" t="str">
        <f t="shared" si="9"/>
        <v>～</v>
      </c>
      <c r="E43" s="5">
        <f t="shared" si="6"/>
        <v>24.150000000000002</v>
      </c>
      <c r="F43" s="6" t="str">
        <f t="shared" si="7"/>
        <v>23.0</v>
      </c>
      <c r="G43" s="5">
        <f>COUNTIF(G8:G37,"=4")</f>
        <v>6</v>
      </c>
    </row>
    <row r="44" spans="1:7" ht="13.5">
      <c r="A44">
        <f t="shared" si="8"/>
        <v>2.3000000000000003</v>
      </c>
      <c r="C44" s="5">
        <f t="shared" si="5"/>
        <v>24.150000000000002</v>
      </c>
      <c r="D44" s="6" t="str">
        <f t="shared" si="9"/>
        <v>～</v>
      </c>
      <c r="E44" s="5">
        <f t="shared" si="6"/>
        <v>26.450000000000003</v>
      </c>
      <c r="F44" s="6" t="str">
        <f t="shared" si="7"/>
        <v>25.3</v>
      </c>
      <c r="G44" s="5">
        <f>COUNTIF(G8:G37,"=5")</f>
        <v>8</v>
      </c>
    </row>
    <row r="45" spans="1:7" ht="13.5">
      <c r="A45">
        <f t="shared" si="8"/>
        <v>2.3000000000000003</v>
      </c>
      <c r="C45" s="5">
        <f t="shared" si="5"/>
        <v>26.450000000000003</v>
      </c>
      <c r="D45" s="6" t="str">
        <f t="shared" si="9"/>
        <v>～</v>
      </c>
      <c r="E45" s="5">
        <f t="shared" si="6"/>
        <v>28.750000000000004</v>
      </c>
      <c r="F45" s="6" t="str">
        <f t="shared" si="7"/>
        <v>27.6</v>
      </c>
      <c r="G45" s="5">
        <f>COUNTIF(G8:G37,"=6")</f>
        <v>3</v>
      </c>
    </row>
    <row r="46" spans="1:7" ht="13.5">
      <c r="A46">
        <f t="shared" si="8"/>
        <v>2.3000000000000003</v>
      </c>
      <c r="C46" s="5">
        <f t="shared" si="5"/>
        <v>28.750000000000004</v>
      </c>
      <c r="D46" s="6" t="str">
        <f t="shared" si="9"/>
        <v>～</v>
      </c>
      <c r="E46" s="5">
        <f t="shared" si="6"/>
        <v>31.050000000000004</v>
      </c>
      <c r="F46" s="6" t="str">
        <f t="shared" si="7"/>
        <v>29.9</v>
      </c>
      <c r="G46" s="5">
        <f>COUNTIF(G8:G37,"=7")</f>
        <v>2</v>
      </c>
    </row>
    <row r="47" spans="1:7" ht="13.5">
      <c r="A47">
        <f t="shared" si="8"/>
        <v>2.3000000000000003</v>
      </c>
      <c r="C47" s="5">
        <f t="shared" si="5"/>
        <v>31.050000000000004</v>
      </c>
      <c r="D47" s="6" t="str">
        <f t="shared" si="9"/>
        <v>～</v>
      </c>
      <c r="E47" s="5">
        <f t="shared" si="6"/>
        <v>33.35</v>
      </c>
      <c r="F47" s="6" t="str">
        <f t="shared" si="7"/>
        <v>32.2</v>
      </c>
      <c r="G47" s="5">
        <f>COUNTIF(G8:G37,"=8")</f>
        <v>0</v>
      </c>
    </row>
    <row r="48" spans="1:7" ht="13.5">
      <c r="A48">
        <f t="shared" si="8"/>
        <v>2.3000000000000003</v>
      </c>
      <c r="C48" s="5">
        <f t="shared" si="5"/>
        <v>33.35</v>
      </c>
      <c r="D48" s="6" t="str">
        <f t="shared" si="9"/>
        <v>～</v>
      </c>
      <c r="E48" s="5">
        <f t="shared" si="6"/>
        <v>35.65</v>
      </c>
      <c r="F48" s="6" t="str">
        <f t="shared" si="7"/>
        <v>34.5</v>
      </c>
      <c r="G48" s="5">
        <f>COUNTIF(G8:G37,"=9")</f>
        <v>0</v>
      </c>
    </row>
    <row r="49" spans="1:7" ht="13.5">
      <c r="A49">
        <f t="shared" si="8"/>
        <v>2.3000000000000003</v>
      </c>
      <c r="C49" s="5">
        <f t="shared" si="5"/>
        <v>35.65</v>
      </c>
      <c r="D49" s="6" t="str">
        <f t="shared" si="9"/>
        <v>～</v>
      </c>
      <c r="E49" s="5">
        <f t="shared" si="6"/>
        <v>37.949999999999996</v>
      </c>
      <c r="F49" s="6" t="str">
        <f t="shared" si="7"/>
        <v>36.8</v>
      </c>
      <c r="G49" s="5">
        <f>COUNTIF(G8:G37,"=10")</f>
        <v>0</v>
      </c>
    </row>
    <row r="50" spans="1:7" ht="13.5">
      <c r="A50">
        <f t="shared" si="8"/>
        <v>2.3000000000000003</v>
      </c>
      <c r="C50" s="5">
        <f t="shared" si="5"/>
        <v>37.949999999999996</v>
      </c>
      <c r="D50" s="6" t="str">
        <f t="shared" si="9"/>
        <v>～</v>
      </c>
      <c r="E50" s="5">
        <f t="shared" si="6"/>
        <v>40.24999999999999</v>
      </c>
      <c r="F50" s="6" t="str">
        <f t="shared" si="7"/>
        <v>39.1</v>
      </c>
      <c r="G50" s="5">
        <f>COUNTIF(G8:G37,"=11")</f>
        <v>0</v>
      </c>
    </row>
    <row r="51" spans="1:7" ht="13.5">
      <c r="A51">
        <f t="shared" si="8"/>
        <v>2.3000000000000003</v>
      </c>
      <c r="C51" s="5">
        <f t="shared" si="5"/>
        <v>40.24999999999999</v>
      </c>
      <c r="D51" s="6" t="str">
        <f t="shared" si="9"/>
        <v>～</v>
      </c>
      <c r="E51" s="5">
        <f t="shared" si="6"/>
        <v>42.54999999999999</v>
      </c>
      <c r="F51" s="6" t="str">
        <f t="shared" si="7"/>
        <v>41.4</v>
      </c>
      <c r="G51" s="5">
        <f>COUNTIF(G8:G37,"=12")</f>
        <v>0</v>
      </c>
    </row>
    <row r="52" spans="1:7" ht="13.5">
      <c r="A52">
        <f t="shared" si="8"/>
        <v>2.3000000000000003</v>
      </c>
      <c r="C52" s="5">
        <f t="shared" si="5"/>
        <v>42.54999999999999</v>
      </c>
      <c r="D52" s="6" t="str">
        <f t="shared" si="9"/>
        <v>～</v>
      </c>
      <c r="E52" s="5">
        <f t="shared" si="6"/>
        <v>44.84999999999999</v>
      </c>
      <c r="F52" s="6" t="str">
        <f t="shared" si="7"/>
        <v>43.7</v>
      </c>
      <c r="G52" s="5">
        <f>COUNTIF(G8:G37,"=13")</f>
        <v>0</v>
      </c>
    </row>
    <row r="53" spans="1:7" ht="13.5">
      <c r="A53">
        <f t="shared" si="8"/>
        <v>2.3000000000000003</v>
      </c>
      <c r="C53" s="5">
        <f t="shared" si="5"/>
        <v>44.84999999999999</v>
      </c>
      <c r="D53" s="6" t="str">
        <f t="shared" si="9"/>
        <v>～</v>
      </c>
      <c r="E53" s="5">
        <f t="shared" si="6"/>
        <v>47.149999999999984</v>
      </c>
      <c r="F53" s="6" t="str">
        <f t="shared" si="7"/>
        <v>46.0</v>
      </c>
      <c r="G53" s="5">
        <f>COUNTIF(G8:G37,"=14")</f>
        <v>0</v>
      </c>
    </row>
    <row r="54" spans="1:7" ht="13.5">
      <c r="A54">
        <f t="shared" si="8"/>
        <v>2.3000000000000003</v>
      </c>
      <c r="C54" s="5">
        <f t="shared" si="5"/>
        <v>47.149999999999984</v>
      </c>
      <c r="D54" s="6" t="str">
        <f t="shared" si="9"/>
        <v>～</v>
      </c>
      <c r="E54" s="5">
        <f t="shared" si="6"/>
        <v>49.44999999999998</v>
      </c>
      <c r="F54" s="6" t="str">
        <f t="shared" si="7"/>
        <v>48.3</v>
      </c>
      <c r="G54" s="5">
        <f>COUNTIF(G8:G37,"=15")</f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稲葉太一</dc:creator>
  <cp:keywords/>
  <dc:description/>
  <cp:lastModifiedBy>稲葉太一</cp:lastModifiedBy>
  <dcterms:created xsi:type="dcterms:W3CDTF">2008-10-14T11:10:50Z</dcterms:created>
  <dcterms:modified xsi:type="dcterms:W3CDTF">2011-11-17T06:27:20Z</dcterms:modified>
  <cp:category/>
  <cp:version/>
  <cp:contentType/>
  <cp:contentStatus/>
</cp:coreProperties>
</file>